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llsllc-my.sharepoint.com/personal/pesik-katherine_galls_com/Documents/Desktop/"/>
    </mc:Choice>
  </mc:AlternateContent>
  <xr:revisionPtr revIDLastSave="27" documentId="8_{F3753312-2DBB-4540-AB34-E4E334C1880D}" xr6:coauthVersionLast="47" xr6:coauthVersionMax="47" xr10:uidLastSave="{4A1E3184-6281-4654-96E3-0C410EB40FAE}"/>
  <workbookProtection workbookAlgorithmName="SHA-512" workbookHashValue="l6hYNgm2cbNRNkhyQYWJ8VHzGDSSF4XQRukiX/jI4N0jOA3SKoLxOGoyYAaMtQrU0+h1Y5wKtNzoMSkfXrgPrA==" workbookSaltValue="FrLnoFcFY/ybog4nSOC3PA==" workbookSpinCount="100000" lockStructure="1"/>
  <bookViews>
    <workbookView xWindow="-120" yWindow="-120" windowWidth="29040" windowHeight="15720" xr2:uid="{00000000-000D-0000-FFFF-FFFF00000000}"/>
  </bookViews>
  <sheets>
    <sheet name="Planner" sheetId="6" r:id="rId1"/>
    <sheet name="Instruction Sheet" sheetId="10" state="hidden" r:id="rId2"/>
    <sheet name="Ratios" sheetId="4" state="hidden" r:id="rId3"/>
    <sheet name="Size Ratios (2)" sheetId="9" state="hidden" r:id="rId4"/>
    <sheet name="Cost" sheetId="7" state="hidden" r:id="rId5"/>
    <sheet name="Product_Size" sheetId="5" state="hidden" r:id="rId6"/>
  </sheets>
  <definedNames>
    <definedName name="_xlnm.Print_Area" localSheetId="0">Planner!$B$2:$J$68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" l="1"/>
  <c r="H13" i="6" s="1"/>
  <c r="C11" i="6"/>
  <c r="C18" i="6" s="1"/>
  <c r="D238" i="9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C39" i="6" l="1"/>
  <c r="C29" i="6"/>
  <c r="C17" i="6"/>
  <c r="C16" i="6"/>
  <c r="C15" i="6"/>
  <c r="H60" i="6"/>
  <c r="H59" i="6"/>
  <c r="C52" i="6"/>
  <c r="H47" i="6"/>
  <c r="C64" i="6"/>
  <c r="C53" i="6"/>
  <c r="H46" i="6"/>
  <c r="C41" i="6"/>
  <c r="H36" i="6"/>
  <c r="C65" i="6"/>
  <c r="C63" i="6"/>
  <c r="H48" i="6"/>
  <c r="C51" i="6"/>
  <c r="C40" i="6"/>
  <c r="H35" i="6"/>
  <c r="C28" i="6"/>
  <c r="H24" i="6"/>
  <c r="C27" i="6"/>
  <c r="H23" i="6"/>
  <c r="H34" i="6"/>
  <c r="C62" i="6"/>
  <c r="C38" i="6"/>
  <c r="C26" i="6"/>
  <c r="C14" i="6"/>
  <c r="H57" i="6"/>
  <c r="H45" i="6"/>
  <c r="H21" i="6"/>
  <c r="C61" i="6"/>
  <c r="C49" i="6"/>
  <c r="C37" i="6"/>
  <c r="C25" i="6"/>
  <c r="C13" i="6"/>
  <c r="H56" i="6"/>
  <c r="H44" i="6"/>
  <c r="H32" i="6"/>
  <c r="H20" i="6"/>
  <c r="C60" i="6"/>
  <c r="C48" i="6"/>
  <c r="C36" i="6"/>
  <c r="C24" i="6"/>
  <c r="H67" i="6"/>
  <c r="H55" i="6"/>
  <c r="H43" i="6"/>
  <c r="H31" i="6"/>
  <c r="H19" i="6"/>
  <c r="C59" i="6"/>
  <c r="C47" i="6"/>
  <c r="C35" i="6"/>
  <c r="C23" i="6"/>
  <c r="H66" i="6"/>
  <c r="H54" i="6"/>
  <c r="H42" i="6"/>
  <c r="H30" i="6"/>
  <c r="H18" i="6"/>
  <c r="H58" i="6"/>
  <c r="H22" i="6"/>
  <c r="H33" i="6"/>
  <c r="C58" i="6"/>
  <c r="C46" i="6"/>
  <c r="C34" i="6"/>
  <c r="C22" i="6"/>
  <c r="H65" i="6"/>
  <c r="H53" i="6"/>
  <c r="H41" i="6"/>
  <c r="H12" i="6"/>
  <c r="I12" i="6" s="1"/>
  <c r="C57" i="6"/>
  <c r="C45" i="6"/>
  <c r="C33" i="6"/>
  <c r="C21" i="6"/>
  <c r="H64" i="6"/>
  <c r="H52" i="6"/>
  <c r="H40" i="6"/>
  <c r="H28" i="6"/>
  <c r="H16" i="6"/>
  <c r="C50" i="6"/>
  <c r="H17" i="6"/>
  <c r="C12" i="6"/>
  <c r="D12" i="6" s="1"/>
  <c r="C44" i="6"/>
  <c r="C20" i="6"/>
  <c r="H39" i="6"/>
  <c r="H15" i="6"/>
  <c r="C67" i="6"/>
  <c r="C55" i="6"/>
  <c r="C43" i="6"/>
  <c r="C31" i="6"/>
  <c r="C19" i="6"/>
  <c r="H62" i="6"/>
  <c r="H50" i="6"/>
  <c r="H38" i="6"/>
  <c r="H26" i="6"/>
  <c r="H14" i="6"/>
  <c r="H29" i="6"/>
  <c r="C56" i="6"/>
  <c r="C32" i="6"/>
  <c r="H63" i="6"/>
  <c r="H51" i="6"/>
  <c r="H27" i="6"/>
  <c r="C66" i="6"/>
  <c r="C54" i="6"/>
  <c r="C42" i="6"/>
  <c r="C30" i="6"/>
  <c r="H61" i="6"/>
  <c r="H49" i="6"/>
  <c r="H37" i="6"/>
  <c r="H25" i="6"/>
  <c r="H6" i="6"/>
  <c r="D6" i="6"/>
  <c r="I13" i="6" l="1"/>
  <c r="I25" i="6"/>
  <c r="I37" i="6"/>
  <c r="I49" i="6"/>
  <c r="I61" i="6"/>
  <c r="I17" i="6"/>
  <c r="I41" i="6"/>
  <c r="I45" i="6"/>
  <c r="I23" i="6"/>
  <c r="I59" i="6"/>
  <c r="I14" i="6"/>
  <c r="I26" i="6"/>
  <c r="I38" i="6"/>
  <c r="I50" i="6"/>
  <c r="I62" i="6"/>
  <c r="I65" i="6"/>
  <c r="I21" i="6"/>
  <c r="I46" i="6"/>
  <c r="I47" i="6"/>
  <c r="I60" i="6"/>
  <c r="I15" i="6"/>
  <c r="I27" i="6"/>
  <c r="I39" i="6"/>
  <c r="I51" i="6"/>
  <c r="I63" i="6"/>
  <c r="I16" i="6"/>
  <c r="I28" i="6"/>
  <c r="I40" i="6"/>
  <c r="I52" i="6"/>
  <c r="I64" i="6"/>
  <c r="I29" i="6"/>
  <c r="I53" i="6"/>
  <c r="I20" i="6"/>
  <c r="I56" i="6"/>
  <c r="I33" i="6"/>
  <c r="I57" i="6"/>
  <c r="I18" i="6"/>
  <c r="I30" i="6"/>
  <c r="I42" i="6"/>
  <c r="I54" i="6"/>
  <c r="I66" i="6"/>
  <c r="I32" i="6"/>
  <c r="I22" i="6"/>
  <c r="I58" i="6"/>
  <c r="I24" i="6"/>
  <c r="I36" i="6"/>
  <c r="I19" i="6"/>
  <c r="I31" i="6"/>
  <c r="I43" i="6"/>
  <c r="I55" i="6"/>
  <c r="I67" i="6"/>
  <c r="I44" i="6"/>
  <c r="I34" i="6"/>
  <c r="I35" i="6"/>
  <c r="I48" i="6"/>
  <c r="D13" i="6"/>
  <c r="D25" i="6"/>
  <c r="D37" i="6"/>
  <c r="D49" i="6"/>
  <c r="D61" i="6"/>
  <c r="D16" i="6"/>
  <c r="D40" i="6"/>
  <c r="D29" i="6"/>
  <c r="D14" i="6"/>
  <c r="D26" i="6"/>
  <c r="D38" i="6"/>
  <c r="D50" i="6"/>
  <c r="D62" i="6"/>
  <c r="D15" i="6"/>
  <c r="D27" i="6"/>
  <c r="D39" i="6"/>
  <c r="D51" i="6"/>
  <c r="D63" i="6"/>
  <c r="D28" i="6"/>
  <c r="D52" i="6"/>
  <c r="D64" i="6"/>
  <c r="D17" i="6"/>
  <c r="D41" i="6"/>
  <c r="D53" i="6"/>
  <c r="D18" i="6"/>
  <c r="D30" i="6"/>
  <c r="D42" i="6"/>
  <c r="D54" i="6"/>
  <c r="D66" i="6"/>
  <c r="D24" i="6"/>
  <c r="D60" i="6"/>
  <c r="D19" i="6"/>
  <c r="D31" i="6"/>
  <c r="D43" i="6"/>
  <c r="D55" i="6"/>
  <c r="D67" i="6"/>
  <c r="D47" i="6"/>
  <c r="D65" i="6"/>
  <c r="D20" i="6"/>
  <c r="D32" i="6"/>
  <c r="D44" i="6"/>
  <c r="D56" i="6"/>
  <c r="D59" i="6"/>
  <c r="D21" i="6"/>
  <c r="D33" i="6"/>
  <c r="D45" i="6"/>
  <c r="D57" i="6"/>
  <c r="D48" i="6"/>
  <c r="D22" i="6"/>
  <c r="D34" i="6"/>
  <c r="D46" i="6"/>
  <c r="D58" i="6"/>
  <c r="D23" i="6"/>
  <c r="D35" i="6"/>
  <c r="D36" i="6"/>
  <c r="E18" i="6" l="1"/>
</calcChain>
</file>

<file path=xl/sharedStrings.xml><?xml version="1.0" encoding="utf-8"?>
<sst xmlns="http://schemas.openxmlformats.org/spreadsheetml/2006/main" count="2927" uniqueCount="451">
  <si>
    <t>Units per Officer</t>
  </si>
  <si>
    <t>Grey SS Shirt</t>
  </si>
  <si>
    <t>Grey LS Shirt</t>
  </si>
  <si>
    <t>Male Officers</t>
  </si>
  <si>
    <t>Female Officers</t>
  </si>
  <si>
    <t>Small</t>
  </si>
  <si>
    <t>Medium</t>
  </si>
  <si>
    <t>Large</t>
  </si>
  <si>
    <t>X-Large</t>
  </si>
  <si>
    <t>2X-Large</t>
  </si>
  <si>
    <t>3X-Large</t>
  </si>
  <si>
    <t>Cost $</t>
  </si>
  <si>
    <t>Product Name</t>
  </si>
  <si>
    <t>Small Reg</t>
  </si>
  <si>
    <t>Small Long</t>
  </si>
  <si>
    <t>Medium Reg</t>
  </si>
  <si>
    <t>Medium Long</t>
  </si>
  <si>
    <t>Large Reg</t>
  </si>
  <si>
    <t>Large Long</t>
  </si>
  <si>
    <t>X-Large Reg</t>
  </si>
  <si>
    <t>X-Large Long</t>
  </si>
  <si>
    <t>2X Reg</t>
  </si>
  <si>
    <t>2X Long</t>
  </si>
  <si>
    <t>2X X-Long</t>
  </si>
  <si>
    <t>X-Large X-Long</t>
  </si>
  <si>
    <t>3X Long</t>
  </si>
  <si>
    <t>4X Long</t>
  </si>
  <si>
    <t>5X Long</t>
  </si>
  <si>
    <t>5X X-Long</t>
  </si>
  <si>
    <t>6X Long</t>
  </si>
  <si>
    <t>6X X-Long</t>
  </si>
  <si>
    <t>Male LS Poly/Cotton White Military Style Shirt</t>
  </si>
  <si>
    <t>Female LS Poly/Cotton White Military Style Shirt</t>
  </si>
  <si>
    <t>Medium X-Long</t>
  </si>
  <si>
    <t>Large X-Long</t>
  </si>
  <si>
    <t>Quantity</t>
  </si>
  <si>
    <t>Male Short Sleeve Military Shirt</t>
  </si>
  <si>
    <t>Female Short Sleeve Military Shirt</t>
  </si>
  <si>
    <t>2X</t>
  </si>
  <si>
    <t>3X</t>
  </si>
  <si>
    <t>4X</t>
  </si>
  <si>
    <t>Size Ratio Calculator</t>
  </si>
  <si>
    <t>Please select</t>
  </si>
  <si>
    <t>Male Long Sleeve Military Shirt</t>
  </si>
  <si>
    <t>14.5 33</t>
  </si>
  <si>
    <t>14.5 35</t>
  </si>
  <si>
    <t>15.5 33</t>
  </si>
  <si>
    <t>15.5 35</t>
  </si>
  <si>
    <t>15.5 37</t>
  </si>
  <si>
    <t>17.5 33</t>
  </si>
  <si>
    <t>16.5 33</t>
  </si>
  <si>
    <t>16.5 35</t>
  </si>
  <si>
    <t>16.5 37</t>
  </si>
  <si>
    <t>17.5 35</t>
  </si>
  <si>
    <t>17.5 37</t>
  </si>
  <si>
    <t>18.5 33</t>
  </si>
  <si>
    <t>18.5 35</t>
  </si>
  <si>
    <t>18.5 37</t>
  </si>
  <si>
    <t>19.5 35</t>
  </si>
  <si>
    <t>19.5 37</t>
  </si>
  <si>
    <t>20.5 35</t>
  </si>
  <si>
    <t>20.5 37</t>
  </si>
  <si>
    <t>21.5 35</t>
  </si>
  <si>
    <t>21.5 37</t>
  </si>
  <si>
    <t>22.5 35</t>
  </si>
  <si>
    <t>22.5 37</t>
  </si>
  <si>
    <t>23.5 35</t>
  </si>
  <si>
    <t>23.5 37</t>
  </si>
  <si>
    <t>Female Long Sleeve Military Shirt</t>
  </si>
  <si>
    <t>Product (M)</t>
  </si>
  <si>
    <t>Product (F)</t>
  </si>
  <si>
    <t>Size  (M)</t>
  </si>
  <si>
    <t>Size  (F)</t>
  </si>
  <si>
    <t>Distribution % (M)</t>
  </si>
  <si>
    <t>Distribution % (F)</t>
  </si>
  <si>
    <t>Size 1</t>
  </si>
  <si>
    <t xml:space="preserve">Size 2 </t>
  </si>
  <si>
    <t>Size 3</t>
  </si>
  <si>
    <t>Size 4</t>
  </si>
  <si>
    <t>Size 5</t>
  </si>
  <si>
    <t>Size 6</t>
  </si>
  <si>
    <t>Size 7</t>
  </si>
  <si>
    <t>Size 8</t>
  </si>
  <si>
    <t>Size 9</t>
  </si>
  <si>
    <t>Size 10</t>
  </si>
  <si>
    <t>Size 11</t>
  </si>
  <si>
    <t>Size 12</t>
  </si>
  <si>
    <t>Size 13</t>
  </si>
  <si>
    <t>Size 14</t>
  </si>
  <si>
    <t>Size 15</t>
  </si>
  <si>
    <t>Size 16</t>
  </si>
  <si>
    <t>Size 17</t>
  </si>
  <si>
    <t>Size 18</t>
  </si>
  <si>
    <t>Size 19</t>
  </si>
  <si>
    <t>Size 20</t>
  </si>
  <si>
    <t>Size 21</t>
  </si>
  <si>
    <t>Size 22</t>
  </si>
  <si>
    <t>Size 23</t>
  </si>
  <si>
    <t>Size 24</t>
  </si>
  <si>
    <t>Male Long sleeve Dress Shirt</t>
  </si>
  <si>
    <t>14 33</t>
  </si>
  <si>
    <t>14 35</t>
  </si>
  <si>
    <t>15 33</t>
  </si>
  <si>
    <t>15 35</t>
  </si>
  <si>
    <t>15 37</t>
  </si>
  <si>
    <t>16 33</t>
  </si>
  <si>
    <t>16 35</t>
  </si>
  <si>
    <t>16 37</t>
  </si>
  <si>
    <t>17 33</t>
  </si>
  <si>
    <t>17 35</t>
  </si>
  <si>
    <t>17 37</t>
  </si>
  <si>
    <t>18 33</t>
  </si>
  <si>
    <t>18 35</t>
  </si>
  <si>
    <t>18 37</t>
  </si>
  <si>
    <t>Size 25</t>
  </si>
  <si>
    <t>Size 26</t>
  </si>
  <si>
    <t>Size 27</t>
  </si>
  <si>
    <t>Size 28</t>
  </si>
  <si>
    <t>19 35</t>
  </si>
  <si>
    <t>Size 29</t>
  </si>
  <si>
    <t>20 35</t>
  </si>
  <si>
    <t>Size 30</t>
  </si>
  <si>
    <t>20 37</t>
  </si>
  <si>
    <t>Size 31</t>
  </si>
  <si>
    <t>19 37</t>
  </si>
  <si>
    <t>21 35</t>
  </si>
  <si>
    <t>Size 32</t>
  </si>
  <si>
    <t>21 37</t>
  </si>
  <si>
    <t>Size 33</t>
  </si>
  <si>
    <t>22 35</t>
  </si>
  <si>
    <t>Size 34</t>
  </si>
  <si>
    <t>22 37</t>
  </si>
  <si>
    <t>Size 35</t>
  </si>
  <si>
    <t>23 35</t>
  </si>
  <si>
    <t>Size 36</t>
  </si>
  <si>
    <t>23 37</t>
  </si>
  <si>
    <t>Size 37</t>
  </si>
  <si>
    <t>24 35</t>
  </si>
  <si>
    <t>Size 38</t>
  </si>
  <si>
    <t>24 37</t>
  </si>
  <si>
    <t>Size 39</t>
  </si>
  <si>
    <t>Female Long Sleeve Dress Shirt</t>
  </si>
  <si>
    <t>14.5</t>
  </si>
  <si>
    <t>15.5</t>
  </si>
  <si>
    <t>16.5</t>
  </si>
  <si>
    <t>17.5</t>
  </si>
  <si>
    <t>18.5</t>
  </si>
  <si>
    <t>19.5</t>
  </si>
  <si>
    <t>20.5</t>
  </si>
  <si>
    <t>21.5</t>
  </si>
  <si>
    <t>22.5</t>
  </si>
  <si>
    <t>23.5</t>
  </si>
  <si>
    <t>Product</t>
  </si>
  <si>
    <t>Ratio</t>
  </si>
  <si>
    <t xml:space="preserve">Size </t>
  </si>
  <si>
    <t>Select Garment Type</t>
  </si>
  <si>
    <t>Instruction Sheet</t>
  </si>
  <si>
    <t xml:space="preserve">Drop list is populated Pulled from Ratios Sheet </t>
  </si>
  <si>
    <t>Male/Female Garment Type</t>
  </si>
  <si>
    <t>Populated from Product_Size Sheet</t>
  </si>
  <si>
    <t>Garment Size</t>
  </si>
  <si>
    <t>Qty By Size</t>
  </si>
  <si>
    <t>Price</t>
  </si>
  <si>
    <t>Popluated by Costs Sheet</t>
  </si>
  <si>
    <t>Military Shirt - Essental Broad Cloth Long Sleeve</t>
  </si>
  <si>
    <t>Military Shirt - Essental Broad Cloth Short Sleeve</t>
  </si>
  <si>
    <t>Military Shirt - Law Pro Polyester Short Sleeve</t>
  </si>
  <si>
    <t>Military Shirt - Law Pro Polyester Long Sleeve</t>
  </si>
  <si>
    <t>Military Shirt - Law Pro Poly/Cotton Short Sleeve</t>
  </si>
  <si>
    <t>Military Shirt - Law Pro Poly/Cotton Long Sleeve</t>
  </si>
  <si>
    <t>Polo - Port Authoirty Dry Zone Short Sleeve</t>
  </si>
  <si>
    <t>Polo - Port Authoirty Dry Zone Long Sleeve</t>
  </si>
  <si>
    <t>Polo - Propper Uniform Short Sleeve</t>
  </si>
  <si>
    <t>Polo - Core 365 Men's Short Sleeve</t>
  </si>
  <si>
    <t>Polo - Polyester Long Sleeve</t>
  </si>
  <si>
    <t>Polo - Polyester Short Sleeve</t>
  </si>
  <si>
    <t>Polo - Port Authoirty Silk Touch Short Sleeve</t>
  </si>
  <si>
    <t>Polo - Port Authoirty Silk Touch Long Sleeve</t>
  </si>
  <si>
    <t>Polo - Galls Pro G-Tac Short Sleeve</t>
  </si>
  <si>
    <t>Polo - Galls Pro G-Tac Long Sleeve</t>
  </si>
  <si>
    <t>Polo - LawPro Bike Patrol Short Sleeve</t>
  </si>
  <si>
    <t>Polo - LawPro Bike Patrol Long Sleeve</t>
  </si>
  <si>
    <t>Polo - I.C.E. Performance Short Sleeve</t>
  </si>
  <si>
    <t>Polo - Sport Tek Micropique Sport Long Sleeve</t>
  </si>
  <si>
    <t>Polo - Sport Tek Micropique Sport Short Sleeve</t>
  </si>
  <si>
    <t>Polo - I.C.E. Performance Long Sleeve</t>
  </si>
  <si>
    <t>Pants - LawPro Polyester Trousers</t>
  </si>
  <si>
    <t>Pants - LawPro Poly/Cotton Trousers</t>
  </si>
  <si>
    <t>Pants - Galls Tac Force Tactical Pants</t>
  </si>
  <si>
    <t>Pants -5.11 Tactical TDU Poly/Cotton Ripstop Pants</t>
  </si>
  <si>
    <t>Pants -TruSpec BDU Poly/Cotton Ripstop Pants</t>
  </si>
  <si>
    <t>Pants -5.11 Tactical Tac Lite Pants</t>
  </si>
  <si>
    <t>Pants - TruSpec 24/7 Poly/Cotton Ripstop Tactical Pants</t>
  </si>
  <si>
    <t>Pants - Lightweight Tactical Pants</t>
  </si>
  <si>
    <t>Pants - Uniform BDU Poly/Cotton Twill</t>
  </si>
  <si>
    <t>Pants - 100% Polyester Cargo Trousers</t>
  </si>
  <si>
    <t>Pants - Twill PDU Cargo Pants</t>
  </si>
  <si>
    <t>Pants - Bdu Poly/Cotton Ripstop 6 Pocket Pants</t>
  </si>
  <si>
    <t>SH3798 - Mens Essential Broadcloth S/S Shirt</t>
  </si>
  <si>
    <t>SH3797 - Mens Essential Broadcloth L/S Shirt</t>
  </si>
  <si>
    <t>SH4017 - Male Lawpro Polyester S/S Shirt</t>
  </si>
  <si>
    <t xml:space="preserve">SH4018 - Lawpro Polyester L/S Shirt </t>
  </si>
  <si>
    <t>SH4019 - Lawpro Polyester S/S Shirt Womens</t>
  </si>
  <si>
    <t>SH4020 - Lawpro Polyester L/S Shirt Womens</t>
  </si>
  <si>
    <t xml:space="preserve">SH4023 - Lawpro Poly/Cotton S/S Shirt </t>
  </si>
  <si>
    <t xml:space="preserve">SH4024 - Lawpro Poly/Cotton L/S Shirt </t>
  </si>
  <si>
    <t>SH4025 - Lawpro Womens Poly/Cotton S/S</t>
  </si>
  <si>
    <t>SH4026 - Lawpro Womens Poly/Cotton L/S</t>
  </si>
  <si>
    <t xml:space="preserve">SH2448 - Port Authority Dry Zone Uv Micro-Mesh Polo </t>
  </si>
  <si>
    <t>SH3698 - Port Authority Dry Zone Uv Micro-Mesh L/S Polo</t>
  </si>
  <si>
    <t>SJ273 - Propper Uniform Short Sleeve Polo</t>
  </si>
  <si>
    <t>SM682 - Core 365 Mens Origin S/S Performance Pique Polo</t>
  </si>
  <si>
    <t>SR665 - Mens Polyester L/S Uniform Shirt</t>
  </si>
  <si>
    <t>SR666 - Mens Polyester S/S Uniform Shirt</t>
  </si>
  <si>
    <t>ST111 - Port Authority Silk Touch S/S Sport Shirt</t>
  </si>
  <si>
    <t>ST112 - Port Authority Silk Sport L/S Shirt</t>
  </si>
  <si>
    <t>SH4426 - Galls Pro S/S G-Tac Polo</t>
  </si>
  <si>
    <t>SH4427 - Galls Pro L/S G-Tac Polo</t>
  </si>
  <si>
    <t>SH4428 - Galls Pro Womens S/S G-Tac Polo</t>
  </si>
  <si>
    <t>SH4429 - Galls Pro Womens L/S G-Tac Polo</t>
  </si>
  <si>
    <t>SW1824 - Lawpro S/S Bike Patrol Polo</t>
  </si>
  <si>
    <t>SW1825 - Lawpro L/S Bike Patrol Polo</t>
  </si>
  <si>
    <t>ST136 - I.C.E. Performance Polo</t>
  </si>
  <si>
    <t>ST282 - Mens Ice Long Sleeve Polo Shirt</t>
  </si>
  <si>
    <t>ST283 - Sport Tek Long Sleeve Micropique Sport Wick Polo</t>
  </si>
  <si>
    <t>ST279 - Sport-Tek Short Sleeve Micropique Sport-Wick Polo</t>
  </si>
  <si>
    <t>TR077 - Poly Cotton Ripstop 6 Pocket Bdu Pants</t>
  </si>
  <si>
    <t>TR2592 - Lawpro Polyester Trousers</t>
  </si>
  <si>
    <t>TR2593 - Lawpro Womens Polyester Trousers</t>
  </si>
  <si>
    <t>TR2595 - Lawpro Poly/Cotton Trousers</t>
  </si>
  <si>
    <t>TR2596 - Lawpro Womens Poly/Cotton Trousers</t>
  </si>
  <si>
    <t>TR2597 - Galls Tac Force Tactical Pants</t>
  </si>
  <si>
    <t>TR2598 - Galls Womens Tac Force Tactical Pants</t>
  </si>
  <si>
    <t>TR2599 - Galls G-Tac Tactical Pants</t>
  </si>
  <si>
    <t>TR2600 - Galls Womens G-Tac Tactical Pants</t>
  </si>
  <si>
    <t>TR396 - Truspec - Bdu Pant 65/35 Poly/Cotton Ripstop</t>
  </si>
  <si>
    <t>TR3306 - 5.11 Tac Lite Pants</t>
  </si>
  <si>
    <t>TR549 - Mens Tru-Spec 24-7 Teflon Coated P/C R/S Tactical Pants</t>
  </si>
  <si>
    <t>TU019 - Lightweight Tactical Trousers</t>
  </si>
  <si>
    <t>TT089 - Uniform Bdu Trouser 65P/35C Twill</t>
  </si>
  <si>
    <t>TR983 - 100% Polyester Cargo Trouser</t>
  </si>
  <si>
    <t>TR3341 - Mens Twill Pdu Cargo Pant</t>
  </si>
  <si>
    <t>5X</t>
  </si>
  <si>
    <t>6X</t>
  </si>
  <si>
    <t>7X</t>
  </si>
  <si>
    <t>8X</t>
  </si>
  <si>
    <t>3X Reg</t>
  </si>
  <si>
    <t>4X Reg</t>
  </si>
  <si>
    <t xml:space="preserve">Populated from Ratios Sheet </t>
  </si>
  <si>
    <t>SM</t>
  </si>
  <si>
    <t>MD</t>
  </si>
  <si>
    <t>LG</t>
  </si>
  <si>
    <t>LGT</t>
  </si>
  <si>
    <t>MDT</t>
  </si>
  <si>
    <t>XL</t>
  </si>
  <si>
    <t>XLT</t>
  </si>
  <si>
    <t>2XT</t>
  </si>
  <si>
    <t>3XT</t>
  </si>
  <si>
    <t>4XT</t>
  </si>
  <si>
    <t>5XT</t>
  </si>
  <si>
    <t>6XT</t>
  </si>
  <si>
    <t>XS</t>
  </si>
  <si>
    <t>XS REG</t>
  </si>
  <si>
    <t>SM REG</t>
  </si>
  <si>
    <t>MD REG</t>
  </si>
  <si>
    <t>LG REG</t>
  </si>
  <si>
    <t>XL REG</t>
  </si>
  <si>
    <t>2X REG</t>
  </si>
  <si>
    <t>3X REG</t>
  </si>
  <si>
    <t>4X REG</t>
  </si>
  <si>
    <t>5X REG</t>
  </si>
  <si>
    <t>6X REG</t>
  </si>
  <si>
    <t>MED LNG</t>
  </si>
  <si>
    <t>LG LNG</t>
  </si>
  <si>
    <t>XL LNG</t>
  </si>
  <si>
    <t>2X LNG</t>
  </si>
  <si>
    <t>3X LNG</t>
  </si>
  <si>
    <t>4X LNG</t>
  </si>
  <si>
    <t>MD LNG</t>
  </si>
  <si>
    <t>5X LNG</t>
  </si>
  <si>
    <t>XXS REG</t>
  </si>
  <si>
    <t>6X LNG</t>
  </si>
  <si>
    <t>XXS</t>
  </si>
  <si>
    <t>7X REG</t>
  </si>
  <si>
    <t>8X REG</t>
  </si>
  <si>
    <t>9X REG</t>
  </si>
  <si>
    <t>10X REG</t>
  </si>
  <si>
    <t>XS SHT</t>
  </si>
  <si>
    <t>SM LNG</t>
  </si>
  <si>
    <t>SM SHT</t>
  </si>
  <si>
    <t>MD SHT</t>
  </si>
  <si>
    <t>LG SHT</t>
  </si>
  <si>
    <t>XL SHT</t>
  </si>
  <si>
    <t>2X SHT</t>
  </si>
  <si>
    <t>28 OB</t>
  </si>
  <si>
    <t>30 OB</t>
  </si>
  <si>
    <t>30 30</t>
  </si>
  <si>
    <t>30 32</t>
  </si>
  <si>
    <t>30 34</t>
  </si>
  <si>
    <t>32 OB</t>
  </si>
  <si>
    <t>32 30</t>
  </si>
  <si>
    <t>32 32</t>
  </si>
  <si>
    <t>32 34</t>
  </si>
  <si>
    <t>34 OB</t>
  </si>
  <si>
    <t>34 30</t>
  </si>
  <si>
    <t>34 32</t>
  </si>
  <si>
    <t>34 34</t>
  </si>
  <si>
    <t>36 OB</t>
  </si>
  <si>
    <t>36 30</t>
  </si>
  <si>
    <t>36 32</t>
  </si>
  <si>
    <t>36 34</t>
  </si>
  <si>
    <t>38 OB</t>
  </si>
  <si>
    <t>38 30</t>
  </si>
  <si>
    <t>38 32</t>
  </si>
  <si>
    <t>38 34</t>
  </si>
  <si>
    <t>40 OB</t>
  </si>
  <si>
    <t>40 30</t>
  </si>
  <si>
    <t>40 32</t>
  </si>
  <si>
    <t>40 34</t>
  </si>
  <si>
    <t>42 OB</t>
  </si>
  <si>
    <t>42 30</t>
  </si>
  <si>
    <t>42 32</t>
  </si>
  <si>
    <t>42 34</t>
  </si>
  <si>
    <t>44 OB</t>
  </si>
  <si>
    <t>44 30</t>
  </si>
  <si>
    <t>44 32</t>
  </si>
  <si>
    <t>44 34</t>
  </si>
  <si>
    <t>46 OB</t>
  </si>
  <si>
    <t>48 OB</t>
  </si>
  <si>
    <t>50 OB</t>
  </si>
  <si>
    <t>52 OB</t>
  </si>
  <si>
    <t>54 OB</t>
  </si>
  <si>
    <t>56 OB</t>
  </si>
  <si>
    <t>58 OB</t>
  </si>
  <si>
    <t>60 OB</t>
  </si>
  <si>
    <t>Size 40</t>
  </si>
  <si>
    <t>Size 41</t>
  </si>
  <si>
    <t>02 30</t>
  </si>
  <si>
    <t>02 32</t>
  </si>
  <si>
    <t>02 34</t>
  </si>
  <si>
    <t>04 30</t>
  </si>
  <si>
    <t>04 32</t>
  </si>
  <si>
    <t>04 34</t>
  </si>
  <si>
    <t>06 30</t>
  </si>
  <si>
    <t>06 32</t>
  </si>
  <si>
    <t>06 34</t>
  </si>
  <si>
    <t>08 30</t>
  </si>
  <si>
    <t>08 32</t>
  </si>
  <si>
    <t>08 34</t>
  </si>
  <si>
    <t>10 30</t>
  </si>
  <si>
    <t>10 32</t>
  </si>
  <si>
    <t>10 34</t>
  </si>
  <si>
    <t>12 30</t>
  </si>
  <si>
    <t>12 32</t>
  </si>
  <si>
    <t>12 34</t>
  </si>
  <si>
    <t>14 30</t>
  </si>
  <si>
    <t>14 32</t>
  </si>
  <si>
    <t>14 34</t>
  </si>
  <si>
    <t>16 30</t>
  </si>
  <si>
    <t>16 32</t>
  </si>
  <si>
    <t>16 34</t>
  </si>
  <si>
    <t>18 30</t>
  </si>
  <si>
    <t>18 32</t>
  </si>
  <si>
    <t>18 34</t>
  </si>
  <si>
    <t>20 30</t>
  </si>
  <si>
    <t>20 32</t>
  </si>
  <si>
    <t>20 34</t>
  </si>
  <si>
    <t>22 30</t>
  </si>
  <si>
    <t>22 32</t>
  </si>
  <si>
    <t>22 34</t>
  </si>
  <si>
    <t>24 30</t>
  </si>
  <si>
    <t>24 32</t>
  </si>
  <si>
    <t>24 34</t>
  </si>
  <si>
    <t>TR3303 - 511 Tactical Tdu Poly/Cotton Ripstop Pants</t>
  </si>
  <si>
    <t>28 30</t>
  </si>
  <si>
    <t>28 32</t>
  </si>
  <si>
    <t>28 34</t>
  </si>
  <si>
    <t>28 36</t>
  </si>
  <si>
    <t>30 36</t>
  </si>
  <si>
    <t>32 36</t>
  </si>
  <si>
    <t>34 36</t>
  </si>
  <si>
    <t>36 36</t>
  </si>
  <si>
    <t>38 36</t>
  </si>
  <si>
    <t>40 36</t>
  </si>
  <si>
    <t>42 36</t>
  </si>
  <si>
    <t>44 36</t>
  </si>
  <si>
    <t>46 30</t>
  </si>
  <si>
    <t>46 32</t>
  </si>
  <si>
    <t>46 34</t>
  </si>
  <si>
    <t>46 36</t>
  </si>
  <si>
    <t>48 30</t>
  </si>
  <si>
    <t>48 32</t>
  </si>
  <si>
    <t>48 34</t>
  </si>
  <si>
    <t>48 36</t>
  </si>
  <si>
    <t>50 30</t>
  </si>
  <si>
    <t>50 32</t>
  </si>
  <si>
    <t>50 34</t>
  </si>
  <si>
    <t>50 36</t>
  </si>
  <si>
    <t>52 30</t>
  </si>
  <si>
    <t>52 32</t>
  </si>
  <si>
    <t>52 34</t>
  </si>
  <si>
    <t>52 36</t>
  </si>
  <si>
    <t>54 30</t>
  </si>
  <si>
    <t>54 32</t>
  </si>
  <si>
    <t>54 34</t>
  </si>
  <si>
    <t>54 36</t>
  </si>
  <si>
    <t>Size 42</t>
  </si>
  <si>
    <t>Size 43</t>
  </si>
  <si>
    <t>Size 44</t>
  </si>
  <si>
    <t>Size 45</t>
  </si>
  <si>
    <t>Size 46</t>
  </si>
  <si>
    <t>Size 47</t>
  </si>
  <si>
    <t>Size 48</t>
  </si>
  <si>
    <t>Size 49</t>
  </si>
  <si>
    <t>Size 50</t>
  </si>
  <si>
    <t>Size 51</t>
  </si>
  <si>
    <t>Size 52</t>
  </si>
  <si>
    <t>Size 53</t>
  </si>
  <si>
    <t>Size 54</t>
  </si>
  <si>
    <t>Size 55</t>
  </si>
  <si>
    <t>Size 56</t>
  </si>
  <si>
    <t>31 OB</t>
  </si>
  <si>
    <t>33 OB</t>
  </si>
  <si>
    <t>35 OB</t>
  </si>
  <si>
    <t>32 28</t>
  </si>
  <si>
    <t>36 42</t>
  </si>
  <si>
    <t>Populated by Size Ration (2) Sheet</t>
  </si>
  <si>
    <t>02 OB</t>
  </si>
  <si>
    <t>04 OB</t>
  </si>
  <si>
    <t>06 OB</t>
  </si>
  <si>
    <t>08 OB</t>
  </si>
  <si>
    <t>10 OB</t>
  </si>
  <si>
    <t>12 OB</t>
  </si>
  <si>
    <t>14 OB</t>
  </si>
  <si>
    <t>16 OB</t>
  </si>
  <si>
    <t>18 OB</t>
  </si>
  <si>
    <t>20 OB</t>
  </si>
  <si>
    <t>22 OB</t>
  </si>
  <si>
    <t>24 OB</t>
  </si>
  <si>
    <t>concantionate A&amp; c</t>
  </si>
  <si>
    <t>equal concate AC to pull over B</t>
  </si>
  <si>
    <t>LOOKUP_KEY</t>
  </si>
  <si>
    <t>Men's</t>
  </si>
  <si>
    <t>Women's</t>
  </si>
  <si>
    <t>TR077 - Poly Cotton Ripstop 6 Pocket BDU Pants</t>
  </si>
  <si>
    <t>TR396 - Truspec - BDU Pant 65/35 Poly/Cotton Ripstop</t>
  </si>
  <si>
    <t>TT089 - Uniform BDU Trouser 65P/35C Twill</t>
  </si>
  <si>
    <t>Total estimated cost before S&amp;H</t>
  </si>
  <si>
    <t>Notes:</t>
  </si>
  <si>
    <t>&lt;Click yellow cell and drop down arrow below to select garment type&gt;</t>
  </si>
  <si>
    <t>&lt;Input expected Male/Female Officers &amp; Units per Officer&gt;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</si>
</sst>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0" borderId="11" xfId="0" applyFont="1" applyBorder="1"/>
    <xf numFmtId="0" fontId="1" fillId="0" borderId="11" xfId="0" applyFont="1" applyBorder="1" applyAlignment="1">
      <alignment horizontal="center" vertical="top"/>
    </xf>
    <xf numFmtId="0" fontId="0" fillId="3" borderId="12" xfId="0" applyFill="1" applyBorder="1"/>
    <xf numFmtId="0" fontId="0" fillId="4" borderId="12" xfId="0" applyFill="1" applyBorder="1"/>
    <xf numFmtId="0" fontId="0" fillId="3" borderId="13" xfId="0" applyFill="1" applyBorder="1"/>
    <xf numFmtId="0" fontId="0" fillId="0" borderId="0" xfId="0" applyAlignment="1">
      <alignment horizontal="center"/>
    </xf>
    <xf numFmtId="0" fontId="0" fillId="4" borderId="13" xfId="0" applyFill="1" applyBorder="1"/>
    <xf numFmtId="0" fontId="0" fillId="3" borderId="12" xfId="0" quotePrefix="1" applyFill="1" applyBorder="1"/>
    <xf numFmtId="0" fontId="0" fillId="4" borderId="12" xfId="0" quotePrefix="1" applyFill="1" applyBorder="1"/>
    <xf numFmtId="49" fontId="0" fillId="0" borderId="0" xfId="0" applyNumberFormat="1" applyAlignment="1">
      <alignment horizontal="center"/>
    </xf>
    <xf numFmtId="49" fontId="1" fillId="0" borderId="11" xfId="0" applyNumberFormat="1" applyFont="1" applyBorder="1" applyAlignment="1">
      <alignment horizontal="center" vertical="top"/>
    </xf>
    <xf numFmtId="0" fontId="6" fillId="0" borderId="0" xfId="0" applyFont="1"/>
    <xf numFmtId="49" fontId="0" fillId="3" borderId="12" xfId="0" applyNumberFormat="1" applyFill="1" applyBorder="1"/>
    <xf numFmtId="49" fontId="0" fillId="4" borderId="12" xfId="0" applyNumberFormat="1" applyFill="1" applyBorder="1"/>
    <xf numFmtId="49" fontId="0" fillId="0" borderId="0" xfId="0" applyNumberForma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7" fillId="6" borderId="11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/>
    </xf>
    <xf numFmtId="44" fontId="10" fillId="7" borderId="18" xfId="1" applyNumberFormat="1" applyFont="1" applyFill="1" applyBorder="1" applyAlignment="1">
      <alignment horizontal="center" vertical="center"/>
    </xf>
    <xf numFmtId="44" fontId="10" fillId="7" borderId="0" xfId="1" applyNumberFormat="1" applyFont="1" applyFill="1" applyBorder="1" applyAlignment="1">
      <alignment horizontal="center" vertical="center"/>
    </xf>
    <xf numFmtId="44" fontId="9" fillId="7" borderId="19" xfId="1" applyNumberFormat="1" applyFont="1" applyFill="1" applyBorder="1" applyAlignment="1">
      <alignment vertical="center"/>
    </xf>
    <xf numFmtId="44" fontId="9" fillId="7" borderId="18" xfId="1" applyNumberFormat="1" applyFont="1" applyFill="1" applyBorder="1" applyAlignment="1">
      <alignment vertical="center"/>
    </xf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0" xfId="0" applyFill="1" applyBorder="1"/>
    <xf numFmtId="44" fontId="9" fillId="7" borderId="0" xfId="1" applyNumberFormat="1" applyFont="1" applyFill="1" applyBorder="1" applyAlignment="1">
      <alignment vertical="center"/>
    </xf>
    <xf numFmtId="0" fontId="13" fillId="5" borderId="2" xfId="0" applyFont="1" applyFill="1" applyBorder="1" applyAlignment="1">
      <alignment horizontal="center"/>
    </xf>
    <xf numFmtId="0" fontId="3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0" fillId="7" borderId="6" xfId="0" applyFill="1" applyBorder="1"/>
    <xf numFmtId="0" fontId="12" fillId="7" borderId="0" xfId="0" applyFont="1" applyFill="1" applyBorder="1" applyAlignment="1">
      <alignment horizontal="right"/>
    </xf>
    <xf numFmtId="0" fontId="0" fillId="7" borderId="0" xfId="0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0" fillId="7" borderId="7" xfId="0" applyFill="1" applyBorder="1"/>
    <xf numFmtId="0" fontId="0" fillId="7" borderId="7" xfId="0" applyFill="1" applyBorder="1" applyAlignment="1"/>
    <xf numFmtId="49" fontId="0" fillId="7" borderId="1" xfId="0" applyNumberFormat="1" applyFill="1" applyBorder="1" applyAlignment="1">
      <alignment horizontal="center"/>
    </xf>
    <xf numFmtId="0" fontId="0" fillId="7" borderId="8" xfId="0" applyFill="1" applyBorder="1"/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0" xfId="0" applyFill="1" applyBorder="1"/>
    <xf numFmtId="0" fontId="0" fillId="7" borderId="9" xfId="0" applyFill="1" applyBorder="1"/>
    <xf numFmtId="0" fontId="0" fillId="7" borderId="18" xfId="0" applyFill="1" applyBorder="1"/>
    <xf numFmtId="0" fontId="0" fillId="7" borderId="19" xfId="0" applyFill="1" applyBorder="1"/>
    <xf numFmtId="0" fontId="11" fillId="5" borderId="3" xfId="0" applyFont="1" applyFill="1" applyBorder="1" applyAlignment="1"/>
    <xf numFmtId="0" fontId="11" fillId="5" borderId="4" xfId="0" applyFont="1" applyFill="1" applyBorder="1" applyAlignment="1"/>
    <xf numFmtId="0" fontId="0" fillId="7" borderId="20" xfId="0" applyFill="1" applyBorder="1"/>
    <xf numFmtId="0" fontId="0" fillId="7" borderId="14" xfId="0" applyFill="1" applyBorder="1"/>
    <xf numFmtId="0" fontId="0" fillId="7" borderId="21" xfId="0" applyFill="1" applyBorder="1"/>
    <xf numFmtId="0" fontId="8" fillId="7" borderId="18" xfId="0" applyFont="1" applyFill="1" applyBorder="1" applyAlignment="1">
      <alignment horizontal="left" indent="2"/>
    </xf>
    <xf numFmtId="0" fontId="0" fillId="7" borderId="18" xfId="0" applyFill="1" applyBorder="1" applyAlignment="1" applyProtection="1">
      <alignment horizontal="center" vertical="top"/>
      <protection locked="0"/>
    </xf>
    <xf numFmtId="0" fontId="0" fillId="7" borderId="0" xfId="0" applyFill="1" applyBorder="1" applyAlignment="1" applyProtection="1">
      <alignment horizontal="center" vertical="top"/>
      <protection locked="0"/>
    </xf>
    <xf numFmtId="0" fontId="0" fillId="7" borderId="19" xfId="0" applyFill="1" applyBorder="1" applyAlignment="1" applyProtection="1">
      <alignment horizontal="center" vertical="top"/>
      <protection locked="0"/>
    </xf>
    <xf numFmtId="0" fontId="0" fillId="7" borderId="15" xfId="0" applyFill="1" applyBorder="1" applyAlignment="1" applyProtection="1">
      <alignment horizontal="center" vertical="top"/>
      <protection locked="0"/>
    </xf>
    <xf numFmtId="0" fontId="0" fillId="7" borderId="16" xfId="0" applyFill="1" applyBorder="1" applyAlignment="1" applyProtection="1">
      <alignment horizontal="center" vertical="top"/>
      <protection locked="0"/>
    </xf>
    <xf numFmtId="0" fontId="0" fillId="7" borderId="17" xfId="0" applyFill="1" applyBorder="1" applyAlignment="1" applyProtection="1">
      <alignment horizontal="center" vertical="top"/>
      <protection locked="0"/>
    </xf>
    <xf numFmtId="0" fontId="12" fillId="7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25"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0" formatCode="General"/>
    </dxf>
    <dxf>
      <numFmt numFmtId="30" formatCode="@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www.galls.com/photos/gar/images/hero/2025-Galls-Email-logo-100px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314326</xdr:colOff>
      <xdr:row>1</xdr:row>
      <xdr:rowOff>57151</xdr:rowOff>
    </xdr:from>
    <xdr:to>
      <xdr:col>2</xdr:col>
      <xdr:colOff>1167606</xdr:colOff>
      <xdr:row>3</xdr:row>
      <xdr:rowOff>118376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C85CB3-3B41-C5ED-8A61-FFD04A057C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95" t="18359" r="18678" b="17859"/>
        <a:stretch>
          <a:fillRect/>
        </a:stretch>
      </xdr:blipFill>
      <xdr:spPr>
        <a:xfrm>
          <a:off x="923926" y="257176"/>
          <a:ext cx="1171573" cy="737500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53</xdr:row>
      <xdr:rowOff>123825</xdr:rowOff>
    </xdr:from>
    <xdr:to>
      <xdr:col>6</xdr:col>
      <xdr:colOff>361950</xdr:colOff>
      <xdr:row>58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2E5C6E-8732-25F6-A14F-7E00F75E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0353675"/>
          <a:ext cx="2085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C0005-1FC9-44A8-A2E0-4618D4D86790}" name="Table2" displayName="Table2" ref="A1:G36" totalsRowShown="0" headerRowDxfId="24" headerRowBorderDxfId="23" tableBorderDxfId="22">
  <autoFilter ref="A1:G36" xr:uid="{5D9C0005-1FC9-44A8-A2E0-4618D4D86790}"/>
  <tableColumns count="7">
    <tableColumn id="1" xr3:uid="{8F7553F5-024C-499E-99B2-323A6B1C2E4D}" name="Please select"/>
    <tableColumn id="2" xr3:uid="{717E5120-AE91-4585-860E-65688E1C5FE8}" name="Product (M)"/>
    <tableColumn id="6" xr3:uid="{E6AB3D10-3D2D-4A7C-9100-EC3A7890E60F}" name="Product (F)"/>
    <tableColumn id="3" xr3:uid="{0C2A5066-534C-44C1-BB5F-7F908355817B}" name="Size  (M)" dataDxfId="21"/>
    <tableColumn id="7" xr3:uid="{41AFCDE1-184E-40F0-8DC4-22E36164A0C3}" name="Size  (F)" dataDxfId="20"/>
    <tableColumn id="4" xr3:uid="{54E90026-451D-4585-84FD-1640CE8A77F2}" name="Distribution % (M)" dataDxfId="19"/>
    <tableColumn id="8" xr3:uid="{A44C4AB8-A6B6-43DD-B505-EE6544EE2407}" name="Distribution % (F)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A8D98B4-1D94-46B7-A725-A27CE4285898}" name="Ratios2" displayName="Ratios2" ref="A1:D806" totalsRowShown="0" headerRowDxfId="17" headerRowBorderDxfId="16" tableBorderDxfId="15">
  <autoFilter ref="A1:D806" xr:uid="{5D9C0005-1FC9-44A8-A2E0-4618D4D86790}"/>
  <tableColumns count="4">
    <tableColumn id="1" xr3:uid="{024C01C2-E8A4-4415-91A6-D17EB5D4F5A2}" name="Product"/>
    <tableColumn id="3" xr3:uid="{E9EEEA9F-50D5-40D2-B4F0-EC2B11689F07}" name="Size " dataDxfId="14"/>
    <tableColumn id="4" xr3:uid="{E1CE13F7-58EE-4B2E-85A8-D1030931880B}" name="Ratio" dataDxfId="13"/>
    <tableColumn id="2" xr3:uid="{6ED104D4-11D7-4753-A8D4-01E293B4CF0C}" name="LOOKUP_KEY" dataDxfId="12">
      <calculatedColumnFormula>_xlfn.CONCAT(Ratios2[[#This Row],[Product]],Ratios2[[#This Row],[Size 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B3B23E-3A2E-4BC6-9DA9-4385A9E3B0A0}" name="Cost_1" displayName="Cost_1" ref="A1:D36" totalsRowShown="0" headerRowBorderDxfId="0">
  <autoFilter ref="A1:D36" xr:uid="{DEB3B23E-3A2E-4BC6-9DA9-4385A9E3B0A0}"/>
  <tableColumns count="4">
    <tableColumn id="1" xr3:uid="{8F8856E2-6365-47EB-B256-52323A80A0B2}" name="Please select"/>
    <tableColumn id="2" xr3:uid="{7329ADF9-2A61-4762-8362-90887252EA2D}" name="Product (M)"/>
    <tableColumn id="3" xr3:uid="{49F83FAB-0D57-4CE6-8A2D-2B1F569CA8C9}" name="Product (F)"/>
    <tableColumn id="4" xr3:uid="{F476802B-3C3A-488E-ABF9-768D0B934575}" name="Cost $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2DE882-80AF-4BD0-92EC-6ACC4D296DF7}" name="Product_Sizes" displayName="Product_Sizes" ref="A1:BE54" totalsRowShown="0" headerRowDxfId="11" headerRowBorderDxfId="10" tableBorderDxfId="9">
  <autoFilter ref="A1:BE54" xr:uid="{E72DE882-80AF-4BD0-92EC-6ACC4D296DF7}"/>
  <tableColumns count="57">
    <tableColumn id="1" xr3:uid="{8A0F401B-D04B-43DB-BE2A-B3FE2C7123FF}" name="Product Name" dataDxfId="8"/>
    <tableColumn id="2" xr3:uid="{31197E1C-779D-4E1B-9333-D1996E823713}" name="Size 1" dataDxfId="7"/>
    <tableColumn id="3" xr3:uid="{ECE1B18B-FB97-44CC-A48B-A9408ADCC7F7}" name="Size 2 " dataDxfId="6"/>
    <tableColumn id="4" xr3:uid="{5BF07A86-66FF-4CD1-B493-932FA97FDC1C}" name="Size 3" dataDxfId="5"/>
    <tableColumn id="5" xr3:uid="{4AD00706-C41E-4791-A665-A3ACB3ED4528}" name="Size 4" dataDxfId="4"/>
    <tableColumn id="6" xr3:uid="{F0054C68-3D20-444A-AB6E-7142716B44BE}" name="Size 5" dataDxfId="3"/>
    <tableColumn id="7" xr3:uid="{BDDA985E-B2A4-4F4D-963A-DA51856E997A}" name="Size 6" dataDxfId="2"/>
    <tableColumn id="8" xr3:uid="{60621141-9D72-420E-9215-758D6BC2873F}" name="Size 7" dataDxfId="1"/>
    <tableColumn id="9" xr3:uid="{BD17BA2B-BA61-4268-9D6A-B62C1090A586}" name="Size 8"/>
    <tableColumn id="10" xr3:uid="{1E51EFD1-F57D-4977-8616-9D6244D23EB5}" name="Size 9"/>
    <tableColumn id="11" xr3:uid="{4A67D318-BC87-4FDD-B5AE-7C559976804F}" name="Size 10"/>
    <tableColumn id="12" xr3:uid="{4E9209FD-1E4E-43E1-9646-A9D5EFEE133E}" name="Size 11"/>
    <tableColumn id="13" xr3:uid="{2846EA6E-2D6F-48B5-B331-2A0C283CEFF8}" name="Size 12"/>
    <tableColumn id="14" xr3:uid="{197BB450-CA8B-4530-BF77-60AA116D05F3}" name="Size 13"/>
    <tableColumn id="15" xr3:uid="{001AD9E8-2DB5-4948-A45C-CA9CE27F3BC8}" name="Size 14"/>
    <tableColumn id="16" xr3:uid="{059539CA-F16A-4A0C-9D98-11EAC4BF871A}" name="Size 15"/>
    <tableColumn id="17" xr3:uid="{6AEB29F2-8CAE-436F-95ED-9D7DA591B56C}" name="Size 16"/>
    <tableColumn id="18" xr3:uid="{67B8AAA9-C486-4227-B340-B2412D6F6192}" name="Size 17"/>
    <tableColumn id="19" xr3:uid="{60FEC880-B15B-48A0-9072-25F87253C7BA}" name="Size 18"/>
    <tableColumn id="20" xr3:uid="{91CF45F8-79B9-4A0D-8F57-BEF799A53E13}" name="Size 19"/>
    <tableColumn id="21" xr3:uid="{5724DF37-4B83-4AE2-AB1E-BCF02959F1C1}" name="Size 20"/>
    <tableColumn id="22" xr3:uid="{19AF66AA-2A1D-4A26-A17B-47D96AC6B272}" name="Size 21"/>
    <tableColumn id="23" xr3:uid="{B365B83C-084F-42DB-8D90-7202D03FFE9A}" name="Size 22"/>
    <tableColumn id="24" xr3:uid="{34C263D7-E63C-4B5E-A065-EE765C025D93}" name="Size 23"/>
    <tableColumn id="25" xr3:uid="{82B5E101-42B2-46BD-B3DF-72EAD72FFF0B}" name="Size 24"/>
    <tableColumn id="26" xr3:uid="{F6FB0B9C-6E7B-44F9-9F2F-3503C914C26C}" name="Size 25"/>
    <tableColumn id="27" xr3:uid="{240E6411-9FA0-4090-86AB-B78AB038164A}" name="Size 26"/>
    <tableColumn id="28" xr3:uid="{C1BDA1DA-2FF3-4213-808D-30F7A7698E42}" name="Size 27"/>
    <tableColumn id="29" xr3:uid="{6B2AA084-1B22-4D24-891E-569604893DBE}" name="Size 28"/>
    <tableColumn id="30" xr3:uid="{A2FDE9C7-780F-4165-8997-AA72501EFA05}" name="Size 29"/>
    <tableColumn id="31" xr3:uid="{7FD195A2-4007-49E8-A2A6-4BFBC96658DD}" name="Size 30"/>
    <tableColumn id="32" xr3:uid="{E649779C-015E-4D49-8339-377466C5B734}" name="Size 31"/>
    <tableColumn id="33" xr3:uid="{02860DFF-E467-4BF4-8C47-63E776B4F47D}" name="Size 32"/>
    <tableColumn id="34" xr3:uid="{6919645A-4F13-403F-81D2-F3F345298420}" name="Size 33"/>
    <tableColumn id="35" xr3:uid="{C0B1F93F-34EB-48C0-817C-839F36231EAD}" name="Size 34"/>
    <tableColumn id="36" xr3:uid="{F55AD676-C487-4277-8B3B-1830AFD3C0A0}" name="Size 35"/>
    <tableColumn id="37" xr3:uid="{C0E8F2D8-7255-47FE-AE99-B35919A93462}" name="Size 36"/>
    <tableColumn id="38" xr3:uid="{09701E1A-DE9E-4480-8F8A-9E4E21BEBB5A}" name="Size 37"/>
    <tableColumn id="39" xr3:uid="{A5457317-80EB-4EAD-9847-7A53CC434708}" name="Size 38"/>
    <tableColumn id="40" xr3:uid="{4B48180D-02C7-4A57-9C65-E8A54E814A6E}" name="Size 39"/>
    <tableColumn id="41" xr3:uid="{1F974C90-8C28-49D4-B729-27F1C3CA4EDE}" name="Size 40"/>
    <tableColumn id="42" xr3:uid="{5DCE603F-39A3-4A10-8178-B63CDA94ED09}" name="Size 41"/>
    <tableColumn id="43" xr3:uid="{0832EF6F-5ADB-42F3-9F67-2775BCAC4A51}" name="Size 42"/>
    <tableColumn id="44" xr3:uid="{4652DF96-9B40-4110-85E6-3CFF02E05F8B}" name="Size 43"/>
    <tableColumn id="45" xr3:uid="{38C14D82-28D8-4875-8DCD-8DE007468746}" name="Size 44"/>
    <tableColumn id="46" xr3:uid="{EFA1138F-A655-4E2D-A2A0-82B4A0F0F360}" name="Size 45"/>
    <tableColumn id="47" xr3:uid="{18ABD262-85B0-4037-A01F-66C9605491E0}" name="Size 46"/>
    <tableColumn id="48" xr3:uid="{6050CB38-35D8-471F-8421-B82F1F690A2E}" name="Size 47"/>
    <tableColumn id="49" xr3:uid="{84D5AED5-9935-4B1C-98FB-39DABCAAB04A}" name="Size 48"/>
    <tableColumn id="50" xr3:uid="{EBB266B9-B1FF-4D55-885C-D200E492037C}" name="Size 49"/>
    <tableColumn id="51" xr3:uid="{199BBCD6-39FA-4A8F-A4E4-513F694AC7EE}" name="Size 50"/>
    <tableColumn id="52" xr3:uid="{9B41DFF0-0A17-4528-AE38-182DEA651999}" name="Size 51"/>
    <tableColumn id="53" xr3:uid="{769FC518-4146-4441-8832-D567643865C2}" name="Size 52"/>
    <tableColumn id="54" xr3:uid="{36A4FD55-6F93-4FC0-BDE3-73913FC5EF49}" name="Size 53"/>
    <tableColumn id="55" xr3:uid="{19F736BE-B312-4091-87E6-ED1FF84EC31C}" name="Size 54"/>
    <tableColumn id="56" xr3:uid="{CAECB1F7-E590-4166-8240-42E296CD9EFB}" name="Size 55"/>
    <tableColumn id="57" xr3:uid="{751CD534-9571-4EBB-8297-E825AD6578BF}" name="Size 5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3EBD-C97E-4469-8637-8487089E0F72}">
  <dimension ref="B1:J68"/>
  <sheetViews>
    <sheetView tabSelected="1" zoomScaleNormal="100" workbookViewId="0">
      <selection activeCell="D8" sqref="D8:H8"/>
    </sheetView>
  </sheetViews>
  <sheetFormatPr defaultRowHeight="15" x14ac:dyDescent="0.25"/>
  <cols>
    <col min="1" max="1" width="2.28515625" customWidth="1"/>
    <col min="2" max="2" width="4.140625" customWidth="1"/>
    <col min="3" max="3" width="48.140625" style="7" bestFit="1" customWidth="1"/>
    <col min="4" max="4" width="9.140625" style="7"/>
    <col min="6" max="6" width="18.42578125" customWidth="1"/>
    <col min="7" max="7" width="8.28515625" customWidth="1"/>
    <col min="8" max="8" width="48.140625" style="7" bestFit="1" customWidth="1"/>
    <col min="9" max="9" width="9.140625" style="7"/>
    <col min="10" max="10" width="3.7109375" customWidth="1"/>
  </cols>
  <sheetData>
    <row r="1" spans="2:10" ht="15.75" thickBot="1" x14ac:dyDescent="0.3"/>
    <row r="2" spans="2:10" ht="31.5" x14ac:dyDescent="0.5">
      <c r="B2" s="34" t="s">
        <v>41</v>
      </c>
      <c r="C2" s="35"/>
      <c r="D2" s="35"/>
      <c r="E2" s="35"/>
      <c r="F2" s="35"/>
      <c r="G2" s="35"/>
      <c r="H2" s="35"/>
      <c r="I2" s="35"/>
      <c r="J2" s="36"/>
    </row>
    <row r="3" spans="2:10" ht="21.75" customHeight="1" x14ac:dyDescent="0.25">
      <c r="B3" s="37" t="s">
        <v>450</v>
      </c>
      <c r="C3" s="38"/>
      <c r="D3" s="38"/>
      <c r="E3" s="38"/>
      <c r="F3" s="38"/>
      <c r="G3" s="38"/>
      <c r="H3" s="38"/>
      <c r="I3" s="38"/>
      <c r="J3" s="39"/>
    </row>
    <row r="4" spans="2:10" x14ac:dyDescent="0.25">
      <c r="B4" s="40"/>
      <c r="C4" s="41" t="s">
        <v>3</v>
      </c>
      <c r="D4" s="31">
        <v>150</v>
      </c>
      <c r="E4" s="28"/>
      <c r="F4" s="41" t="s">
        <v>4</v>
      </c>
      <c r="G4" s="32">
        <v>100</v>
      </c>
      <c r="H4" s="41" t="s">
        <v>0</v>
      </c>
      <c r="I4" s="32">
        <v>2</v>
      </c>
      <c r="J4" s="46"/>
    </row>
    <row r="5" spans="2:10" x14ac:dyDescent="0.25">
      <c r="B5" s="40"/>
      <c r="C5" s="42"/>
      <c r="D5" s="45"/>
      <c r="E5" s="28"/>
      <c r="F5" s="28"/>
      <c r="G5" s="28"/>
      <c r="H5" s="43"/>
      <c r="I5" s="43"/>
      <c r="J5" s="46"/>
    </row>
    <row r="6" spans="2:10" hidden="1" x14ac:dyDescent="0.25">
      <c r="B6" s="40"/>
      <c r="C6" s="43"/>
      <c r="D6" s="43">
        <f>D4*I4</f>
        <v>300</v>
      </c>
      <c r="E6" s="28"/>
      <c r="F6" s="28"/>
      <c r="G6" s="28"/>
      <c r="H6" s="43">
        <f>G4*I4</f>
        <v>200</v>
      </c>
      <c r="I6" s="43"/>
      <c r="J6" s="46"/>
    </row>
    <row r="7" spans="2:10" x14ac:dyDescent="0.25">
      <c r="B7" s="40"/>
      <c r="C7" s="43"/>
      <c r="D7" s="69" t="s">
        <v>449</v>
      </c>
      <c r="E7" s="69"/>
      <c r="F7" s="69"/>
      <c r="G7" s="69"/>
      <c r="H7" s="69"/>
      <c r="I7" s="43"/>
      <c r="J7" s="47"/>
    </row>
    <row r="8" spans="2:10" x14ac:dyDescent="0.25">
      <c r="B8" s="40"/>
      <c r="C8" s="43"/>
      <c r="D8" s="33" t="s">
        <v>170</v>
      </c>
      <c r="E8" s="33"/>
      <c r="F8" s="33"/>
      <c r="G8" s="33"/>
      <c r="H8" s="33"/>
      <c r="I8" s="43"/>
      <c r="J8" s="46"/>
    </row>
    <row r="9" spans="2:10" x14ac:dyDescent="0.25">
      <c r="B9" s="40"/>
      <c r="C9" s="43"/>
      <c r="D9" s="43"/>
      <c r="E9" s="28"/>
      <c r="F9" s="28"/>
      <c r="G9" s="28"/>
      <c r="H9" s="43"/>
      <c r="I9" s="43"/>
      <c r="J9" s="46"/>
    </row>
    <row r="10" spans="2:10" ht="15.75" thickBot="1" x14ac:dyDescent="0.3">
      <c r="B10" s="40"/>
      <c r="C10" s="44" t="s">
        <v>442</v>
      </c>
      <c r="D10" s="43"/>
      <c r="E10" s="28"/>
      <c r="F10" s="28"/>
      <c r="G10" s="28"/>
      <c r="H10" s="44" t="s">
        <v>443</v>
      </c>
      <c r="I10" s="43"/>
      <c r="J10" s="46"/>
    </row>
    <row r="11" spans="2:10" ht="15.75" thickBot="1" x14ac:dyDescent="0.3">
      <c r="B11" s="40"/>
      <c r="C11" s="30" t="str">
        <f>VLOOKUP(D8,Table2[#All],2,FALSE)</f>
        <v xml:space="preserve">SH2448 - Port Authority Dry Zone Uv Micro-Mesh Polo </v>
      </c>
      <c r="D11" s="20" t="s">
        <v>35</v>
      </c>
      <c r="E11" s="57"/>
      <c r="F11" s="58"/>
      <c r="G11" s="58"/>
      <c r="H11" s="30" t="str">
        <f>VLOOKUP(D8,Ratios!A1:G36,3,FALSE)</f>
        <v xml:space="preserve">SH2448 - Port Authority Dry Zone Uv Micro-Mesh Polo </v>
      </c>
      <c r="I11" s="20" t="s">
        <v>35</v>
      </c>
      <c r="J11" s="46"/>
    </row>
    <row r="12" spans="2:10" x14ac:dyDescent="0.25">
      <c r="B12" s="40"/>
      <c r="C12" s="48" t="str">
        <f>VLOOKUP($C$11,Product_Sizes[],ROW(A2),0)</f>
        <v>XS</v>
      </c>
      <c r="D12" s="51">
        <f>IFERROR(ROUNDUP(_xlfn.XLOOKUP(_xlfn.CONCAT($C$11,C12),Ratios2[LOOKUP_KEY],Ratios2[Ratio],"none")*$D$6,0),0)</f>
        <v>2</v>
      </c>
      <c r="E12" s="59"/>
      <c r="F12" s="60"/>
      <c r="G12" s="61"/>
      <c r="H12" s="51" t="str">
        <f>VLOOKUP($H$11,Product_Sizes[],ROW(A2),0)</f>
        <v>XS</v>
      </c>
      <c r="I12" s="51">
        <f>IFERROR(ROUNDUP(_xlfn.XLOOKUP(_xlfn.CONCAT($H$11,H12),Ratios2[LOOKUP_KEY],Ratios2[Ratio],"none")*$H$6,0),0)</f>
        <v>2</v>
      </c>
      <c r="J12" s="46"/>
    </row>
    <row r="13" spans="2:10" x14ac:dyDescent="0.25">
      <c r="B13" s="40"/>
      <c r="C13" s="48" t="str">
        <f>VLOOKUP($C$11,Product_Sizes[],ROW(A3),0)</f>
        <v>SM</v>
      </c>
      <c r="D13" s="51">
        <f>IFERROR(ROUNDUP(_xlfn.XLOOKUP(_xlfn.CONCAT($C$11,C13),Ratios2[LOOKUP_KEY],Ratios2[Ratio],"none")*$D$6,0),0)</f>
        <v>36</v>
      </c>
      <c r="E13" s="55"/>
      <c r="F13" s="28"/>
      <c r="G13" s="56"/>
      <c r="H13" s="52" t="str">
        <f>VLOOKUP($H$11,Product_Sizes[],ROW(A3),0)</f>
        <v>SM</v>
      </c>
      <c r="I13" s="52">
        <f>IFERROR(ROUNDUP(_xlfn.XLOOKUP(_xlfn.CONCAT($H$11,H13),Ratios2[LOOKUP_KEY],Ratios2[Ratio],"none")*$H$6,0),0)</f>
        <v>24</v>
      </c>
      <c r="J13" s="46"/>
    </row>
    <row r="14" spans="2:10" x14ac:dyDescent="0.25">
      <c r="B14" s="40"/>
      <c r="C14" s="48" t="str">
        <f>VLOOKUP($C$11,Product_Sizes[],ROW(A4),0)</f>
        <v>MD</v>
      </c>
      <c r="D14" s="51">
        <f>IFERROR(ROUNDUP(_xlfn.XLOOKUP(_xlfn.CONCAT($C$11,C14),Ratios2[LOOKUP_KEY],Ratios2[Ratio],"none")*$D$6,0),0)</f>
        <v>56</v>
      </c>
      <c r="E14" s="55"/>
      <c r="F14" s="28"/>
      <c r="G14" s="56"/>
      <c r="H14" s="52" t="str">
        <f>VLOOKUP($H$11,Product_Sizes[],ROW(A4),0)</f>
        <v>MD</v>
      </c>
      <c r="I14" s="52">
        <f>IFERROR(ROUNDUP(_xlfn.XLOOKUP(_xlfn.CONCAT($H$11,H14),Ratios2[LOOKUP_KEY],Ratios2[Ratio],"none")*$H$6,0),0)</f>
        <v>37</v>
      </c>
      <c r="J14" s="46"/>
    </row>
    <row r="15" spans="2:10" x14ac:dyDescent="0.25">
      <c r="B15" s="40"/>
      <c r="C15" s="48" t="str">
        <f>VLOOKUP($C$11,Product_Sizes[],ROW(A5),0)</f>
        <v>LG</v>
      </c>
      <c r="D15" s="51">
        <f>IFERROR(ROUNDUP(_xlfn.XLOOKUP(_xlfn.CONCAT($C$11,C15),Ratios2[LOOKUP_KEY],Ratios2[Ratio],"none")*$D$6,0),0)</f>
        <v>63</v>
      </c>
      <c r="E15" s="55"/>
      <c r="F15" s="28"/>
      <c r="G15" s="56"/>
      <c r="H15" s="52" t="str">
        <f>VLOOKUP($H$11,Product_Sizes[],ROW(A5),0)</f>
        <v>LG</v>
      </c>
      <c r="I15" s="52">
        <f>IFERROR(ROUNDUP(_xlfn.XLOOKUP(_xlfn.CONCAT($H$11,H15),Ratios2[LOOKUP_KEY],Ratios2[Ratio],"none")*$H$6,0),0)</f>
        <v>42</v>
      </c>
      <c r="J15" s="46"/>
    </row>
    <row r="16" spans="2:10" x14ac:dyDescent="0.25">
      <c r="B16" s="40"/>
      <c r="C16" s="48" t="str">
        <f>VLOOKUP($C$11,Product_Sizes[],ROW(A6),0)</f>
        <v>XL</v>
      </c>
      <c r="D16" s="51">
        <f>IFERROR(ROUNDUP(_xlfn.XLOOKUP(_xlfn.CONCAT($C$11,C16),Ratios2[LOOKUP_KEY],Ratios2[Ratio],"none")*$D$6,0),0)</f>
        <v>56</v>
      </c>
      <c r="E16" s="55"/>
      <c r="F16" s="28"/>
      <c r="G16" s="56"/>
      <c r="H16" s="52" t="str">
        <f>VLOOKUP($H$11,Product_Sizes[],ROW(A6),0)</f>
        <v>XL</v>
      </c>
      <c r="I16" s="52">
        <f>IFERROR(ROUNDUP(_xlfn.XLOOKUP(_xlfn.CONCAT($H$11,H16),Ratios2[LOOKUP_KEY],Ratios2[Ratio],"none")*$H$6,0),0)</f>
        <v>38</v>
      </c>
      <c r="J16" s="46"/>
    </row>
    <row r="17" spans="2:10" x14ac:dyDescent="0.25">
      <c r="B17" s="40"/>
      <c r="C17" s="48" t="str">
        <f>VLOOKUP($C$11,Product_Sizes[],ROW(A7),0)</f>
        <v>2X</v>
      </c>
      <c r="D17" s="51">
        <f>IFERROR(ROUNDUP(_xlfn.XLOOKUP(_xlfn.CONCAT($C$11,C17),Ratios2[LOOKUP_KEY],Ratios2[Ratio],"none")*$D$6,0),0)</f>
        <v>43</v>
      </c>
      <c r="E17" s="62" t="s">
        <v>447</v>
      </c>
      <c r="F17" s="28"/>
      <c r="G17" s="56"/>
      <c r="H17" s="52" t="str">
        <f>VLOOKUP($H$11,Product_Sizes[],ROW(A7),0)</f>
        <v>2X</v>
      </c>
      <c r="I17" s="52">
        <f>IFERROR(ROUNDUP(_xlfn.XLOOKUP(_xlfn.CONCAT($H$11,H17),Ratios2[LOOKUP_KEY],Ratios2[Ratio],"none")*$H$6,0),0)</f>
        <v>29</v>
      </c>
      <c r="J17" s="46"/>
    </row>
    <row r="18" spans="2:10" ht="15" customHeight="1" x14ac:dyDescent="0.25">
      <c r="B18" s="40"/>
      <c r="C18" s="48" t="str">
        <f>VLOOKUP($C$11,Product_Sizes[],ROW(A8),0)</f>
        <v>3X</v>
      </c>
      <c r="D18" s="51">
        <f>IFERROR(ROUNDUP(_xlfn.XLOOKUP(_xlfn.CONCAT($C$11,C18),Ratios2[LOOKUP_KEY],Ratios2[Ratio],"none")*$D$6,0),0)</f>
        <v>23</v>
      </c>
      <c r="E18" s="21">
        <f>VLOOKUP(D8,Cost_1[#All],4,FALSE)*((SUM(D12:D67))+(SUM(I12:I67)))</f>
        <v>6856.2300000000005</v>
      </c>
      <c r="F18" s="22"/>
      <c r="G18" s="23"/>
      <c r="H18" s="52" t="str">
        <f>VLOOKUP($H$11,Product_Sizes[],ROW(A8),0)</f>
        <v>3X</v>
      </c>
      <c r="I18" s="52">
        <f>IFERROR(ROUNDUP(_xlfn.XLOOKUP(_xlfn.CONCAT($H$11,H18),Ratios2[LOOKUP_KEY],Ratios2[Ratio],"none")*$H$6,0),0)</f>
        <v>15</v>
      </c>
      <c r="J18" s="46"/>
    </row>
    <row r="19" spans="2:10" ht="15" customHeight="1" x14ac:dyDescent="0.25">
      <c r="B19" s="40"/>
      <c r="C19" s="48" t="str">
        <f>VLOOKUP($C$11,Product_Sizes[],ROW(A9),0)</f>
        <v>4X</v>
      </c>
      <c r="D19" s="51">
        <f>IFERROR(ROUNDUP(_xlfn.XLOOKUP(_xlfn.CONCAT($C$11,C19),Ratios2[LOOKUP_KEY],Ratios2[Ratio],"none")*$D$6,0),0)</f>
        <v>17</v>
      </c>
      <c r="E19" s="21"/>
      <c r="F19" s="22"/>
      <c r="G19" s="23"/>
      <c r="H19" s="52" t="str">
        <f>VLOOKUP($H$11,Product_Sizes[],ROW(A9),0)</f>
        <v>4X</v>
      </c>
      <c r="I19" s="52">
        <f>IFERROR(ROUNDUP(_xlfn.XLOOKUP(_xlfn.CONCAT($H$11,H19),Ratios2[LOOKUP_KEY],Ratios2[Ratio],"none")*$H$6,0),0)</f>
        <v>11</v>
      </c>
      <c r="J19" s="46"/>
    </row>
    <row r="20" spans="2:10" ht="15" customHeight="1" x14ac:dyDescent="0.25">
      <c r="B20" s="40"/>
      <c r="C20" s="48" t="str">
        <f>VLOOKUP($C$11,Product_Sizes[],ROW(A10),0)</f>
        <v>5X</v>
      </c>
      <c r="D20" s="51">
        <f>IFERROR(ROUNDUP(_xlfn.XLOOKUP(_xlfn.CONCAT($C$11,C20),Ratios2[LOOKUP_KEY],Ratios2[Ratio],"none")*$D$6,0),0)</f>
        <v>7</v>
      </c>
      <c r="E20" s="21"/>
      <c r="F20" s="22"/>
      <c r="G20" s="23"/>
      <c r="H20" s="52" t="str">
        <f>VLOOKUP($H$11,Product_Sizes[],ROW(A10),0)</f>
        <v>5X</v>
      </c>
      <c r="I20" s="52">
        <f>IFERROR(ROUNDUP(_xlfn.XLOOKUP(_xlfn.CONCAT($H$11,H20),Ratios2[LOOKUP_KEY],Ratios2[Ratio],"none")*$H$6,0),0)</f>
        <v>5</v>
      </c>
      <c r="J20" s="46"/>
    </row>
    <row r="21" spans="2:10" ht="15" customHeight="1" x14ac:dyDescent="0.25">
      <c r="B21" s="40"/>
      <c r="C21" s="48" t="str">
        <f>VLOOKUP($C$11,Product_Sizes[],ROW(A11),0)</f>
        <v>6X</v>
      </c>
      <c r="D21" s="51">
        <f>IFERROR(ROUNDUP(_xlfn.XLOOKUP(_xlfn.CONCAT($C$11,C21),Ratios2[LOOKUP_KEY],Ratios2[Ratio],"none")*$D$6,0),0)</f>
        <v>2</v>
      </c>
      <c r="E21" s="21"/>
      <c r="F21" s="22"/>
      <c r="G21" s="23"/>
      <c r="H21" s="52" t="str">
        <f>VLOOKUP($H$11,Product_Sizes[],ROW(A11),0)</f>
        <v>6X</v>
      </c>
      <c r="I21" s="52">
        <f>IFERROR(ROUNDUP(_xlfn.XLOOKUP(_xlfn.CONCAT($H$11,H21),Ratios2[LOOKUP_KEY],Ratios2[Ratio],"none")*$H$6,0),0)</f>
        <v>1</v>
      </c>
      <c r="J21" s="46"/>
    </row>
    <row r="22" spans="2:10" ht="15" customHeight="1" x14ac:dyDescent="0.25">
      <c r="B22" s="40"/>
      <c r="C22" s="48">
        <f>VLOOKUP($C$11,Product_Sizes[],ROW(A12),0)</f>
        <v>0</v>
      </c>
      <c r="D22" s="51">
        <f>IFERROR(ROUNDUP(_xlfn.XLOOKUP(_xlfn.CONCAT($C$11,C22),Ratios2[LOOKUP_KEY],Ratios2[Ratio],"none")*$D$6,0),0)</f>
        <v>0</v>
      </c>
      <c r="E22" s="21"/>
      <c r="F22" s="22"/>
      <c r="G22" s="23"/>
      <c r="H22" s="52">
        <f>VLOOKUP($H$11,Product_Sizes[],ROW(A12),0)</f>
        <v>0</v>
      </c>
      <c r="I22" s="52">
        <f>IFERROR(ROUNDUP(_xlfn.XLOOKUP(_xlfn.CONCAT($H$11,H22),Ratios2[LOOKUP_KEY],Ratios2[Ratio],"none")*$H$6,0),0)</f>
        <v>0</v>
      </c>
      <c r="J22" s="46"/>
    </row>
    <row r="23" spans="2:10" ht="15" customHeight="1" x14ac:dyDescent="0.25">
      <c r="B23" s="40"/>
      <c r="C23" s="48">
        <f>VLOOKUP($C$11,Product_Sizes[],ROW(A13),0)</f>
        <v>0</v>
      </c>
      <c r="D23" s="51">
        <f>IFERROR(ROUNDUP(_xlfn.XLOOKUP(_xlfn.CONCAT($C$11,C23),Ratios2[LOOKUP_KEY],Ratios2[Ratio],"none")*$D$6,0),0)</f>
        <v>0</v>
      </c>
      <c r="E23" s="24"/>
      <c r="F23" s="29"/>
      <c r="G23" s="23"/>
      <c r="H23" s="52">
        <f>VLOOKUP($H$11,Product_Sizes[],ROW(A13),0)</f>
        <v>0</v>
      </c>
      <c r="I23" s="52">
        <f>IFERROR(ROUNDUP(_xlfn.XLOOKUP(_xlfn.CONCAT($H$11,H23),Ratios2[LOOKUP_KEY],Ratios2[Ratio],"none")*$H$6,0),0)</f>
        <v>0</v>
      </c>
      <c r="J23" s="46"/>
    </row>
    <row r="24" spans="2:10" x14ac:dyDescent="0.25">
      <c r="B24" s="40"/>
      <c r="C24" s="48">
        <f>VLOOKUP($C$11,Product_Sizes[],ROW(A14),0)</f>
        <v>0</v>
      </c>
      <c r="D24" s="51">
        <f>IFERROR(ROUNDUP(_xlfn.XLOOKUP(_xlfn.CONCAT($C$11,C24),Ratios2[LOOKUP_KEY],Ratios2[Ratio],"none")*$D$6,0),0)</f>
        <v>0</v>
      </c>
      <c r="E24" s="55"/>
      <c r="F24" s="28"/>
      <c r="G24" s="56"/>
      <c r="H24" s="52">
        <f>VLOOKUP($H$11,Product_Sizes[],ROW(A14),0)</f>
        <v>0</v>
      </c>
      <c r="I24" s="52">
        <f>IFERROR(ROUNDUP(_xlfn.XLOOKUP(_xlfn.CONCAT($H$11,H24),Ratios2[LOOKUP_KEY],Ratios2[Ratio],"none")*$H$6,0),0)</f>
        <v>0</v>
      </c>
      <c r="J24" s="46"/>
    </row>
    <row r="25" spans="2:10" x14ac:dyDescent="0.25">
      <c r="B25" s="40"/>
      <c r="C25" s="48">
        <f>VLOOKUP($C$11,Product_Sizes[],ROW(A15),0)</f>
        <v>0</v>
      </c>
      <c r="D25" s="51">
        <f>IFERROR(ROUNDUP(_xlfn.XLOOKUP(_xlfn.CONCAT($C$11,C25),Ratios2[LOOKUP_KEY],Ratios2[Ratio],"none")*$D$6,0),0)</f>
        <v>0</v>
      </c>
      <c r="E25" s="25"/>
      <c r="F25" s="26"/>
      <c r="G25" s="27"/>
      <c r="H25" s="52">
        <f>VLOOKUP($H$11,Product_Sizes[],ROW(A15),0)</f>
        <v>0</v>
      </c>
      <c r="I25" s="52">
        <f>IFERROR(ROUNDUP(_xlfn.XLOOKUP(_xlfn.CONCAT($H$11,H25),Ratios2[LOOKUP_KEY],Ratios2[Ratio],"none")*$H$6,0),0)</f>
        <v>0</v>
      </c>
      <c r="J25" s="46"/>
    </row>
    <row r="26" spans="2:10" x14ac:dyDescent="0.25">
      <c r="B26" s="40"/>
      <c r="C26" s="48">
        <f>VLOOKUP($C$11,Product_Sizes[],ROW(A16),0)</f>
        <v>0</v>
      </c>
      <c r="D26" s="52">
        <f>IFERROR(ROUNDUP(_xlfn.XLOOKUP(_xlfn.CONCAT($C$11,C26),Ratios2[LOOKUP_KEY],Ratios2[Ratio],"none")*$D$6,0),0)</f>
        <v>0</v>
      </c>
      <c r="E26" s="28" t="s">
        <v>448</v>
      </c>
      <c r="F26" s="28"/>
      <c r="G26" s="28"/>
      <c r="H26" s="52">
        <f>VLOOKUP($H$11,Product_Sizes[],ROW(A16),0)</f>
        <v>0</v>
      </c>
      <c r="I26" s="52">
        <f>IFERROR(ROUNDUP(_xlfn.XLOOKUP(_xlfn.CONCAT($H$11,H26),Ratios2[LOOKUP_KEY],Ratios2[Ratio],"none")*$H$6,0),0)</f>
        <v>0</v>
      </c>
      <c r="J26" s="46"/>
    </row>
    <row r="27" spans="2:10" x14ac:dyDescent="0.25">
      <c r="B27" s="40"/>
      <c r="C27" s="48">
        <f>VLOOKUP($C$11,Product_Sizes[],ROW(A17),0)</f>
        <v>0</v>
      </c>
      <c r="D27" s="51">
        <f>IFERROR(ROUNDUP(_xlfn.XLOOKUP(_xlfn.CONCAT($C$11,C27),Ratios2[LOOKUP_KEY],Ratios2[Ratio],"none")*$D$6,0),0)</f>
        <v>0</v>
      </c>
      <c r="E27" s="63"/>
      <c r="F27" s="64"/>
      <c r="G27" s="65"/>
      <c r="H27" s="52">
        <f>VLOOKUP($H$11,Product_Sizes[],ROW(A17),0)</f>
        <v>0</v>
      </c>
      <c r="I27" s="52">
        <f>IFERROR(ROUNDUP(_xlfn.XLOOKUP(_xlfn.CONCAT($H$11,H27),Ratios2[LOOKUP_KEY],Ratios2[Ratio],"none")*$H$6,0),0)</f>
        <v>0</v>
      </c>
      <c r="J27" s="46"/>
    </row>
    <row r="28" spans="2:10" x14ac:dyDescent="0.25">
      <c r="B28" s="40"/>
      <c r="C28" s="48">
        <f>VLOOKUP($C$11,Product_Sizes[],ROW(A18),0)</f>
        <v>0</v>
      </c>
      <c r="D28" s="51">
        <f>IFERROR(ROUNDUP(_xlfn.XLOOKUP(_xlfn.CONCAT($C$11,C28),Ratios2[LOOKUP_KEY],Ratios2[Ratio],"none")*$D$6,0),0)</f>
        <v>0</v>
      </c>
      <c r="E28" s="63"/>
      <c r="F28" s="64"/>
      <c r="G28" s="65"/>
      <c r="H28" s="52">
        <f>VLOOKUP($H$11,Product_Sizes[],ROW(A18),0)</f>
        <v>0</v>
      </c>
      <c r="I28" s="52">
        <f>IFERROR(ROUNDUP(_xlfn.XLOOKUP(_xlfn.CONCAT($H$11,H28),Ratios2[LOOKUP_KEY],Ratios2[Ratio],"none")*$H$6,0),0)</f>
        <v>0</v>
      </c>
      <c r="J28" s="46"/>
    </row>
    <row r="29" spans="2:10" x14ac:dyDescent="0.25">
      <c r="B29" s="40"/>
      <c r="C29" s="48">
        <f>VLOOKUP($C$11,Product_Sizes[],ROW(A19),0)</f>
        <v>0</v>
      </c>
      <c r="D29" s="51">
        <f>IFERROR(ROUNDUP(_xlfn.XLOOKUP(_xlfn.CONCAT($C$11,C29),Ratios2[LOOKUP_KEY],Ratios2[Ratio],"none")*$D$6,0),0)</f>
        <v>0</v>
      </c>
      <c r="E29" s="63"/>
      <c r="F29" s="64"/>
      <c r="G29" s="65"/>
      <c r="H29" s="52">
        <f>VLOOKUP($H$11,Product_Sizes[],ROW(A19),0)</f>
        <v>0</v>
      </c>
      <c r="I29" s="52">
        <f>IFERROR(ROUNDUP(_xlfn.XLOOKUP(_xlfn.CONCAT($H$11,H29),Ratios2[LOOKUP_KEY],Ratios2[Ratio],"none")*$H$6,0),0)</f>
        <v>0</v>
      </c>
      <c r="J29" s="46"/>
    </row>
    <row r="30" spans="2:10" x14ac:dyDescent="0.25">
      <c r="B30" s="40"/>
      <c r="C30" s="48">
        <f>VLOOKUP($C$11,Product_Sizes[],ROW(A20),0)</f>
        <v>0</v>
      </c>
      <c r="D30" s="51">
        <f>IFERROR(ROUNDUP(_xlfn.XLOOKUP(_xlfn.CONCAT($C$11,C30),Ratios2[LOOKUP_KEY],Ratios2[Ratio],"none")*$D$6,0),0)</f>
        <v>0</v>
      </c>
      <c r="E30" s="63"/>
      <c r="F30" s="64"/>
      <c r="G30" s="65"/>
      <c r="H30" s="52">
        <f>VLOOKUP($H$11,Product_Sizes[],ROW(A20),0)</f>
        <v>0</v>
      </c>
      <c r="I30" s="52">
        <f>IFERROR(ROUNDUP(_xlfn.XLOOKUP(_xlfn.CONCAT($H$11,H30),Ratios2[LOOKUP_KEY],Ratios2[Ratio],"none")*$H$6,0),0)</f>
        <v>0</v>
      </c>
      <c r="J30" s="46"/>
    </row>
    <row r="31" spans="2:10" x14ac:dyDescent="0.25">
      <c r="B31" s="40"/>
      <c r="C31" s="48">
        <f>VLOOKUP($C$11,Product_Sizes[],ROW(A21),0)</f>
        <v>0</v>
      </c>
      <c r="D31" s="51">
        <f>IFERROR(ROUNDUP(_xlfn.XLOOKUP(_xlfn.CONCAT($C$11,C31),Ratios2[LOOKUP_KEY],Ratios2[Ratio],"none")*$D$6,0),0)</f>
        <v>0</v>
      </c>
      <c r="E31" s="63"/>
      <c r="F31" s="64"/>
      <c r="G31" s="65"/>
      <c r="H31" s="52">
        <f>VLOOKUP($H$11,Product_Sizes[],ROW(A21),0)</f>
        <v>0</v>
      </c>
      <c r="I31" s="52">
        <f>IFERROR(ROUNDUP(_xlfn.XLOOKUP(_xlfn.CONCAT($H$11,H31),Ratios2[LOOKUP_KEY],Ratios2[Ratio],"none")*$H$6,0),0)</f>
        <v>0</v>
      </c>
      <c r="J31" s="46"/>
    </row>
    <row r="32" spans="2:10" x14ac:dyDescent="0.25">
      <c r="B32" s="40"/>
      <c r="C32" s="48">
        <f>VLOOKUP($C$11,Product_Sizes[],ROW(A22),0)</f>
        <v>0</v>
      </c>
      <c r="D32" s="51">
        <f>IFERROR(ROUNDUP(_xlfn.XLOOKUP(_xlfn.CONCAT($C$11,C32),Ratios2[LOOKUP_KEY],Ratios2[Ratio],"none")*$D$6,0),0)</f>
        <v>0</v>
      </c>
      <c r="E32" s="63"/>
      <c r="F32" s="64"/>
      <c r="G32" s="65"/>
      <c r="H32" s="52">
        <f>VLOOKUP($H$11,Product_Sizes[],ROW(A22),0)</f>
        <v>0</v>
      </c>
      <c r="I32" s="52">
        <f>IFERROR(ROUNDUP(_xlfn.XLOOKUP(_xlfn.CONCAT($H$11,H32),Ratios2[LOOKUP_KEY],Ratios2[Ratio],"none")*$H$6,0),0)</f>
        <v>0</v>
      </c>
      <c r="J32" s="46"/>
    </row>
    <row r="33" spans="2:10" x14ac:dyDescent="0.25">
      <c r="B33" s="40"/>
      <c r="C33" s="48">
        <f>VLOOKUP($C$11,Product_Sizes[],ROW(A23),0)</f>
        <v>0</v>
      </c>
      <c r="D33" s="51">
        <f>IFERROR(ROUNDUP(_xlfn.XLOOKUP(_xlfn.CONCAT($C$11,C33),Ratios2[LOOKUP_KEY],Ratios2[Ratio],"none")*$D$6,0),0)</f>
        <v>0</v>
      </c>
      <c r="E33" s="63"/>
      <c r="F33" s="64"/>
      <c r="G33" s="65"/>
      <c r="H33" s="52">
        <f>VLOOKUP($H$11,Product_Sizes[],ROW(A23),0)</f>
        <v>0</v>
      </c>
      <c r="I33" s="52">
        <f>IFERROR(ROUNDUP(_xlfn.XLOOKUP(_xlfn.CONCAT($H$11,H33),Ratios2[LOOKUP_KEY],Ratios2[Ratio],"none")*$H$6,0),0)</f>
        <v>0</v>
      </c>
      <c r="J33" s="46"/>
    </row>
    <row r="34" spans="2:10" x14ac:dyDescent="0.25">
      <c r="B34" s="40"/>
      <c r="C34" s="48">
        <f>VLOOKUP($C$11,Product_Sizes[],ROW(A24),0)</f>
        <v>0</v>
      </c>
      <c r="D34" s="51">
        <f>IFERROR(ROUNDUP(_xlfn.XLOOKUP(_xlfn.CONCAT($C$11,C34),Ratios2[LOOKUP_KEY],Ratios2[Ratio],"none")*$D$6,0),0)</f>
        <v>0</v>
      </c>
      <c r="E34" s="63"/>
      <c r="F34" s="64"/>
      <c r="G34" s="65"/>
      <c r="H34" s="52">
        <f>VLOOKUP($H$11,Product_Sizes[],ROW(A24),0)</f>
        <v>0</v>
      </c>
      <c r="I34" s="52">
        <f>IFERROR(ROUNDUP(_xlfn.XLOOKUP(_xlfn.CONCAT($H$11,H34),Ratios2[LOOKUP_KEY],Ratios2[Ratio],"none")*$H$6,0),0)</f>
        <v>0</v>
      </c>
      <c r="J34" s="46"/>
    </row>
    <row r="35" spans="2:10" x14ac:dyDescent="0.25">
      <c r="B35" s="40"/>
      <c r="C35" s="48">
        <f>VLOOKUP($C$11,Product_Sizes[],ROW(A25),0)</f>
        <v>0</v>
      </c>
      <c r="D35" s="51">
        <f>IFERROR(ROUNDUP(_xlfn.XLOOKUP(_xlfn.CONCAT($C$11,C35),Ratios2[LOOKUP_KEY],Ratios2[Ratio],"none")*$D$6,0),0)</f>
        <v>0</v>
      </c>
      <c r="E35" s="63"/>
      <c r="F35" s="64"/>
      <c r="G35" s="65"/>
      <c r="H35" s="52">
        <f>VLOOKUP($H$11,Product_Sizes[],ROW(A25),0)</f>
        <v>0</v>
      </c>
      <c r="I35" s="52">
        <f>IFERROR(ROUNDUP(_xlfn.XLOOKUP(_xlfn.CONCAT($H$11,H35),Ratios2[LOOKUP_KEY],Ratios2[Ratio],"none")*$H$6,0),0)</f>
        <v>0</v>
      </c>
      <c r="J35" s="46"/>
    </row>
    <row r="36" spans="2:10" x14ac:dyDescent="0.25">
      <c r="B36" s="40"/>
      <c r="C36" s="48">
        <f>VLOOKUP($C$11,Product_Sizes[],ROW(A26),0)</f>
        <v>0</v>
      </c>
      <c r="D36" s="51">
        <f>IFERROR(ROUNDUP(_xlfn.XLOOKUP(_xlfn.CONCAT($C$11,C36),Ratios2[LOOKUP_KEY],Ratios2[Ratio],"none")*$D$6,0),0)</f>
        <v>0</v>
      </c>
      <c r="E36" s="63"/>
      <c r="F36" s="64"/>
      <c r="G36" s="65"/>
      <c r="H36" s="52">
        <f>VLOOKUP($H$11,Product_Sizes[],ROW(A26),0)</f>
        <v>0</v>
      </c>
      <c r="I36" s="52">
        <f>IFERROR(ROUNDUP(_xlfn.XLOOKUP(_xlfn.CONCAT($H$11,H36),Ratios2[LOOKUP_KEY],Ratios2[Ratio],"none")*$H$6,0),0)</f>
        <v>0</v>
      </c>
      <c r="J36" s="46"/>
    </row>
    <row r="37" spans="2:10" x14ac:dyDescent="0.25">
      <c r="B37" s="40"/>
      <c r="C37" s="48">
        <f>VLOOKUP($C$11,Product_Sizes[],ROW(A27),0)</f>
        <v>0</v>
      </c>
      <c r="D37" s="51">
        <f>IFERROR(ROUNDUP(_xlfn.XLOOKUP(_xlfn.CONCAT($C$11,C37),Ratios2[LOOKUP_KEY],Ratios2[Ratio],"none")*$D$6,0),0)</f>
        <v>0</v>
      </c>
      <c r="E37" s="63"/>
      <c r="F37" s="64"/>
      <c r="G37" s="65"/>
      <c r="H37" s="52">
        <f>VLOOKUP($H$11,Product_Sizes[],ROW(A27),0)</f>
        <v>0</v>
      </c>
      <c r="I37" s="52">
        <f>IFERROR(ROUNDUP(_xlfn.XLOOKUP(_xlfn.CONCAT($H$11,H37),Ratios2[LOOKUP_KEY],Ratios2[Ratio],"none")*$H$6,0),0)</f>
        <v>0</v>
      </c>
      <c r="J37" s="46"/>
    </row>
    <row r="38" spans="2:10" x14ac:dyDescent="0.25">
      <c r="B38" s="40"/>
      <c r="C38" s="48">
        <f>VLOOKUP($C$11,Product_Sizes[],ROW(A28),0)</f>
        <v>0</v>
      </c>
      <c r="D38" s="51">
        <f>IFERROR(ROUNDUP(_xlfn.XLOOKUP(_xlfn.CONCAT($C$11,C38),Ratios2[LOOKUP_KEY],Ratios2[Ratio],"none")*$D$6,0),0)</f>
        <v>0</v>
      </c>
      <c r="E38" s="63"/>
      <c r="F38" s="64"/>
      <c r="G38" s="65"/>
      <c r="H38" s="52">
        <f>VLOOKUP($H$11,Product_Sizes[],ROW(A28),0)</f>
        <v>0</v>
      </c>
      <c r="I38" s="52">
        <f>IFERROR(ROUNDUP(_xlfn.XLOOKUP(_xlfn.CONCAT($H$11,H38),Ratios2[LOOKUP_KEY],Ratios2[Ratio],"none")*$H$6,0),0)</f>
        <v>0</v>
      </c>
      <c r="J38" s="46"/>
    </row>
    <row r="39" spans="2:10" x14ac:dyDescent="0.25">
      <c r="B39" s="40"/>
      <c r="C39" s="48">
        <f>VLOOKUP($C$11,Product_Sizes[],ROW(A29),0)</f>
        <v>0</v>
      </c>
      <c r="D39" s="51">
        <f>IFERROR(ROUNDUP(_xlfn.XLOOKUP(_xlfn.CONCAT($C$11,C39),Ratios2[LOOKUP_KEY],Ratios2[Ratio],"none")*$D$6,0),0)</f>
        <v>0</v>
      </c>
      <c r="E39" s="63"/>
      <c r="F39" s="64"/>
      <c r="G39" s="65"/>
      <c r="H39" s="52">
        <f>VLOOKUP($H$11,Product_Sizes[],ROW(A29),0)</f>
        <v>0</v>
      </c>
      <c r="I39" s="52">
        <f>IFERROR(ROUNDUP(_xlfn.XLOOKUP(_xlfn.CONCAT($H$11,H39),Ratios2[LOOKUP_KEY],Ratios2[Ratio],"none")*$H$6,0),0)</f>
        <v>0</v>
      </c>
      <c r="J39" s="46"/>
    </row>
    <row r="40" spans="2:10" x14ac:dyDescent="0.25">
      <c r="B40" s="40"/>
      <c r="C40" s="48">
        <f>VLOOKUP($C$11,Product_Sizes[],ROW(A30),0)</f>
        <v>0</v>
      </c>
      <c r="D40" s="51">
        <f>IFERROR(ROUNDUP(_xlfn.XLOOKUP(_xlfn.CONCAT($C$11,C40),Ratios2[LOOKUP_KEY],Ratios2[Ratio],"none")*$D$6,0),0)</f>
        <v>0</v>
      </c>
      <c r="E40" s="63"/>
      <c r="F40" s="64"/>
      <c r="G40" s="65"/>
      <c r="H40" s="52">
        <f>VLOOKUP($H$11,Product_Sizes[],ROW(A30),0)</f>
        <v>0</v>
      </c>
      <c r="I40" s="52">
        <f>IFERROR(ROUNDUP(_xlfn.XLOOKUP(_xlfn.CONCAT($H$11,H40),Ratios2[LOOKUP_KEY],Ratios2[Ratio],"none")*$H$6,0),0)</f>
        <v>0</v>
      </c>
      <c r="J40" s="46"/>
    </row>
    <row r="41" spans="2:10" x14ac:dyDescent="0.25">
      <c r="B41" s="40"/>
      <c r="C41" s="48">
        <f>VLOOKUP($C$11,Product_Sizes[],ROW(A31),0)</f>
        <v>0</v>
      </c>
      <c r="D41" s="51">
        <f>IFERROR(ROUNDUP(_xlfn.XLOOKUP(_xlfn.CONCAT($C$11,C41),Ratios2[LOOKUP_KEY],Ratios2[Ratio],"none")*$D$6,0),0)</f>
        <v>0</v>
      </c>
      <c r="E41" s="63"/>
      <c r="F41" s="64"/>
      <c r="G41" s="65"/>
      <c r="H41" s="52">
        <f>VLOOKUP($H$11,Product_Sizes[],ROW(A31),0)</f>
        <v>0</v>
      </c>
      <c r="I41" s="52">
        <f>IFERROR(ROUNDUP(_xlfn.XLOOKUP(_xlfn.CONCAT($H$11,H41),Ratios2[LOOKUP_KEY],Ratios2[Ratio],"none")*$H$6,0),0)</f>
        <v>0</v>
      </c>
      <c r="J41" s="46"/>
    </row>
    <row r="42" spans="2:10" x14ac:dyDescent="0.25">
      <c r="B42" s="40"/>
      <c r="C42" s="48">
        <f>VLOOKUP($C$11,Product_Sizes[],ROW(A32),0)</f>
        <v>0</v>
      </c>
      <c r="D42" s="51">
        <f>IFERROR(ROUNDUP(_xlfn.XLOOKUP(_xlfn.CONCAT($C$11,C42),Ratios2[LOOKUP_KEY],Ratios2[Ratio],"none")*$D$6,0),0)</f>
        <v>0</v>
      </c>
      <c r="E42" s="63"/>
      <c r="F42" s="64"/>
      <c r="G42" s="65"/>
      <c r="H42" s="52">
        <f>VLOOKUP($H$11,Product_Sizes[],ROW(A32),0)</f>
        <v>0</v>
      </c>
      <c r="I42" s="52">
        <f>IFERROR(ROUNDUP(_xlfn.XLOOKUP(_xlfn.CONCAT($H$11,H42),Ratios2[LOOKUP_KEY],Ratios2[Ratio],"none")*$H$6,0),0)</f>
        <v>0</v>
      </c>
      <c r="J42" s="46"/>
    </row>
    <row r="43" spans="2:10" x14ac:dyDescent="0.25">
      <c r="B43" s="40"/>
      <c r="C43" s="48">
        <f>VLOOKUP($C$11,Product_Sizes[],ROW(A33),0)</f>
        <v>0</v>
      </c>
      <c r="D43" s="51">
        <f>IFERROR(ROUNDUP(_xlfn.XLOOKUP(_xlfn.CONCAT($C$11,C43),Ratios2[LOOKUP_KEY],Ratios2[Ratio],"none")*$D$6,0),0)</f>
        <v>0</v>
      </c>
      <c r="E43" s="63"/>
      <c r="F43" s="64"/>
      <c r="G43" s="65"/>
      <c r="H43" s="52">
        <f>VLOOKUP($H$11,Product_Sizes[],ROW(A33),0)</f>
        <v>0</v>
      </c>
      <c r="I43" s="52">
        <f>IFERROR(ROUNDUP(_xlfn.XLOOKUP(_xlfn.CONCAT($H$11,H43),Ratios2[LOOKUP_KEY],Ratios2[Ratio],"none")*$H$6,0),0)</f>
        <v>0</v>
      </c>
      <c r="J43" s="46"/>
    </row>
    <row r="44" spans="2:10" x14ac:dyDescent="0.25">
      <c r="B44" s="40"/>
      <c r="C44" s="48">
        <f>VLOOKUP($C$11,Product_Sizes[],ROW(A34),0)</f>
        <v>0</v>
      </c>
      <c r="D44" s="51">
        <f>IFERROR(ROUNDUP(_xlfn.XLOOKUP(_xlfn.CONCAT($C$11,C44),Ratios2[LOOKUP_KEY],Ratios2[Ratio],"none")*$D$6,0),0)</f>
        <v>0</v>
      </c>
      <c r="E44" s="63"/>
      <c r="F44" s="64"/>
      <c r="G44" s="65"/>
      <c r="H44" s="52">
        <f>VLOOKUP($H$11,Product_Sizes[],ROW(A34),0)</f>
        <v>0</v>
      </c>
      <c r="I44" s="52">
        <f>IFERROR(ROUNDUP(_xlfn.XLOOKUP(_xlfn.CONCAT($H$11,H44),Ratios2[LOOKUP_KEY],Ratios2[Ratio],"none")*$H$6,0),0)</f>
        <v>0</v>
      </c>
      <c r="J44" s="46"/>
    </row>
    <row r="45" spans="2:10" x14ac:dyDescent="0.25">
      <c r="B45" s="40"/>
      <c r="C45" s="48">
        <f>VLOOKUP($C$11,Product_Sizes[],ROW(A35),0)</f>
        <v>0</v>
      </c>
      <c r="D45" s="51">
        <f>IFERROR(ROUNDUP(_xlfn.XLOOKUP(_xlfn.CONCAT($C$11,C45),Ratios2[LOOKUP_KEY],Ratios2[Ratio],"none")*$D$6,0),0)</f>
        <v>0</v>
      </c>
      <c r="E45" s="63"/>
      <c r="F45" s="64"/>
      <c r="G45" s="65"/>
      <c r="H45" s="52">
        <f>VLOOKUP($H$11,Product_Sizes[],ROW(A35),0)</f>
        <v>0</v>
      </c>
      <c r="I45" s="52">
        <f>IFERROR(ROUNDUP(_xlfn.XLOOKUP(_xlfn.CONCAT($H$11,H45),Ratios2[LOOKUP_KEY],Ratios2[Ratio],"none")*$H$6,0),0)</f>
        <v>0</v>
      </c>
      <c r="J45" s="46"/>
    </row>
    <row r="46" spans="2:10" x14ac:dyDescent="0.25">
      <c r="B46" s="40"/>
      <c r="C46" s="48">
        <f>VLOOKUP($C$11,Product_Sizes[],ROW(A36),0)</f>
        <v>0</v>
      </c>
      <c r="D46" s="51">
        <f>IFERROR(ROUNDUP(_xlfn.XLOOKUP(_xlfn.CONCAT($C$11,C46),Ratios2[LOOKUP_KEY],Ratios2[Ratio],"none")*$D$6,0),0)</f>
        <v>0</v>
      </c>
      <c r="E46" s="66"/>
      <c r="F46" s="67"/>
      <c r="G46" s="68"/>
      <c r="H46" s="52">
        <f>VLOOKUP($H$11,Product_Sizes[],ROW(A36),0)</f>
        <v>0</v>
      </c>
      <c r="I46" s="52">
        <f>IFERROR(ROUNDUP(_xlfn.XLOOKUP(_xlfn.CONCAT($H$11,H46),Ratios2[LOOKUP_KEY],Ratios2[Ratio],"none")*$H$6,0),0)</f>
        <v>0</v>
      </c>
      <c r="J46" s="46"/>
    </row>
    <row r="47" spans="2:10" x14ac:dyDescent="0.25">
      <c r="B47" s="40"/>
      <c r="C47" s="48">
        <f>VLOOKUP($C$11,Product_Sizes[],ROW(A37),0)</f>
        <v>0</v>
      </c>
      <c r="D47" s="51">
        <f>IFERROR(ROUNDUP(_xlfn.XLOOKUP(_xlfn.CONCAT($C$11,C47),Ratios2[LOOKUP_KEY],Ratios2[Ratio],"none")*$D$6,0),0)</f>
        <v>0</v>
      </c>
      <c r="E47" s="28"/>
      <c r="F47" s="28"/>
      <c r="G47" s="28"/>
      <c r="H47" s="52">
        <f>VLOOKUP($H$11,Product_Sizes[],ROW(A37),0)</f>
        <v>0</v>
      </c>
      <c r="I47" s="52">
        <f>IFERROR(ROUNDUP(_xlfn.XLOOKUP(_xlfn.CONCAT($H$11,H47),Ratios2[LOOKUP_KEY],Ratios2[Ratio],"none")*$H$6,0),0)</f>
        <v>0</v>
      </c>
      <c r="J47" s="46"/>
    </row>
    <row r="48" spans="2:10" x14ac:dyDescent="0.25">
      <c r="B48" s="40"/>
      <c r="C48" s="48">
        <f>VLOOKUP($C$11,Product_Sizes[],ROW(A38),0)</f>
        <v>0</v>
      </c>
      <c r="D48" s="51">
        <f>IFERROR(ROUNDUP(_xlfn.XLOOKUP(_xlfn.CONCAT($C$11,C48),Ratios2[LOOKUP_KEY],Ratios2[Ratio],"none")*$D$6,0),0)</f>
        <v>0</v>
      </c>
      <c r="E48" s="28"/>
      <c r="F48" s="28"/>
      <c r="G48" s="28"/>
      <c r="H48" s="52">
        <f>VLOOKUP($H$11,Product_Sizes[],ROW(A38),0)</f>
        <v>0</v>
      </c>
      <c r="I48" s="52">
        <f>IFERROR(ROUNDUP(_xlfn.XLOOKUP(_xlfn.CONCAT($H$11,H48),Ratios2[LOOKUP_KEY],Ratios2[Ratio],"none")*$H$6,0),0)</f>
        <v>0</v>
      </c>
      <c r="J48" s="46"/>
    </row>
    <row r="49" spans="2:10" x14ac:dyDescent="0.25">
      <c r="B49" s="40"/>
      <c r="C49" s="48">
        <f>VLOOKUP($C$11,Product_Sizes[],ROW(A39),0)</f>
        <v>0</v>
      </c>
      <c r="D49" s="51">
        <f>IFERROR(ROUNDUP(_xlfn.XLOOKUP(_xlfn.CONCAT($C$11,C49),Ratios2[LOOKUP_KEY],Ratios2[Ratio],"none")*$D$6,0),0)</f>
        <v>0</v>
      </c>
      <c r="E49" s="28"/>
      <c r="F49" s="28"/>
      <c r="G49" s="28"/>
      <c r="H49" s="52">
        <f>VLOOKUP($H$11,Product_Sizes[],ROW(A39),0)</f>
        <v>0</v>
      </c>
      <c r="I49" s="52">
        <f>IFERROR(ROUNDUP(_xlfn.XLOOKUP(_xlfn.CONCAT($H$11,H49),Ratios2[LOOKUP_KEY],Ratios2[Ratio],"none")*$H$6,0),0)</f>
        <v>0</v>
      </c>
      <c r="J49" s="46"/>
    </row>
    <row r="50" spans="2:10" x14ac:dyDescent="0.25">
      <c r="B50" s="40"/>
      <c r="C50" s="48">
        <f>VLOOKUP($C$11,Product_Sizes[],ROW(A40),0)</f>
        <v>0</v>
      </c>
      <c r="D50" s="51">
        <f>IFERROR(ROUNDUP(_xlfn.XLOOKUP(_xlfn.CONCAT($C$11,C50),Ratios2[LOOKUP_KEY],Ratios2[Ratio],"none")*$D$6,0),0)</f>
        <v>0</v>
      </c>
      <c r="E50" s="28"/>
      <c r="F50" s="28"/>
      <c r="G50" s="28"/>
      <c r="H50" s="52">
        <f>VLOOKUP($H$11,Product_Sizes[],ROW(A40),0)</f>
        <v>0</v>
      </c>
      <c r="I50" s="52">
        <f>IFERROR(ROUNDUP(_xlfn.XLOOKUP(_xlfn.CONCAT($H$11,H50),Ratios2[LOOKUP_KEY],Ratios2[Ratio],"none")*$H$6,0),0)</f>
        <v>0</v>
      </c>
      <c r="J50" s="46"/>
    </row>
    <row r="51" spans="2:10" x14ac:dyDescent="0.25">
      <c r="B51" s="40"/>
      <c r="C51" s="48">
        <f>VLOOKUP($C$11,Product_Sizes[],ROW(A41),0)</f>
        <v>0</v>
      </c>
      <c r="D51" s="51">
        <f>IFERROR(ROUNDUP(_xlfn.XLOOKUP(_xlfn.CONCAT($C$11,C51),Ratios2[LOOKUP_KEY],Ratios2[Ratio],"none")*$D$6,0),0)</f>
        <v>0</v>
      </c>
      <c r="E51" s="28"/>
      <c r="F51" s="28"/>
      <c r="G51" s="28"/>
      <c r="H51" s="52">
        <f>VLOOKUP($H$11,Product_Sizes[],ROW(A41),0)</f>
        <v>0</v>
      </c>
      <c r="I51" s="52">
        <f>IFERROR(ROUNDUP(_xlfn.XLOOKUP(_xlfn.CONCAT($H$11,H51),Ratios2[LOOKUP_KEY],Ratios2[Ratio],"none")*$H$6,0),0)</f>
        <v>0</v>
      </c>
      <c r="J51" s="46"/>
    </row>
    <row r="52" spans="2:10" x14ac:dyDescent="0.25">
      <c r="B52" s="40"/>
      <c r="C52" s="48">
        <f>VLOOKUP($C$11,Product_Sizes[],ROW(A42),0)</f>
        <v>0</v>
      </c>
      <c r="D52" s="51">
        <f>IFERROR(ROUNDUP(_xlfn.XLOOKUP(_xlfn.CONCAT($C$11,C52),Ratios2[LOOKUP_KEY],Ratios2[Ratio],"none")*$D$6,0),0)</f>
        <v>0</v>
      </c>
      <c r="E52" s="28"/>
      <c r="F52" s="28"/>
      <c r="G52" s="28"/>
      <c r="H52" s="52">
        <f>VLOOKUP($H$11,Product_Sizes[],ROW(A42),0)</f>
        <v>0</v>
      </c>
      <c r="I52" s="52">
        <f>IFERROR(ROUNDUP(_xlfn.XLOOKUP(_xlfn.CONCAT($H$11,H52),Ratios2[LOOKUP_KEY],Ratios2[Ratio],"none")*$H$6,0),0)</f>
        <v>0</v>
      </c>
      <c r="J52" s="46"/>
    </row>
    <row r="53" spans="2:10" x14ac:dyDescent="0.25">
      <c r="B53" s="40"/>
      <c r="C53" s="48">
        <f>VLOOKUP($C$11,Product_Sizes[],ROW(A43),0)</f>
        <v>0</v>
      </c>
      <c r="D53" s="51">
        <f>IFERROR(ROUNDUP(_xlfn.XLOOKUP(_xlfn.CONCAT($C$11,C53),Ratios2[LOOKUP_KEY],Ratios2[Ratio],"none")*$D$6,0),0)</f>
        <v>0</v>
      </c>
      <c r="E53" s="28"/>
      <c r="F53" s="28"/>
      <c r="G53" s="28"/>
      <c r="H53" s="52">
        <f>VLOOKUP($H$11,Product_Sizes[],ROW(A43),0)</f>
        <v>0</v>
      </c>
      <c r="I53" s="52">
        <f>IFERROR(ROUNDUP(_xlfn.XLOOKUP(_xlfn.CONCAT($H$11,H53),Ratios2[LOOKUP_KEY],Ratios2[Ratio],"none")*$H$6,0),0)</f>
        <v>0</v>
      </c>
      <c r="J53" s="46"/>
    </row>
    <row r="54" spans="2:10" x14ac:dyDescent="0.25">
      <c r="B54" s="40"/>
      <c r="C54" s="48">
        <f>VLOOKUP($C$11,Product_Sizes[],ROW(A44),0)</f>
        <v>0</v>
      </c>
      <c r="D54" s="51">
        <f>IFERROR(ROUNDUP(_xlfn.XLOOKUP(_xlfn.CONCAT($C$11,C54),Ratios2[LOOKUP_KEY],Ratios2[Ratio],"none")*$D$6,0),0)</f>
        <v>0</v>
      </c>
      <c r="E54" s="28"/>
      <c r="F54" s="28"/>
      <c r="G54" s="28"/>
      <c r="H54" s="52">
        <f>VLOOKUP($H$11,Product_Sizes[],ROW(A44),0)</f>
        <v>0</v>
      </c>
      <c r="I54" s="52">
        <f>IFERROR(ROUNDUP(_xlfn.XLOOKUP(_xlfn.CONCAT($H$11,H54),Ratios2[LOOKUP_KEY],Ratios2[Ratio],"none")*$H$6,0),0)</f>
        <v>0</v>
      </c>
      <c r="J54" s="46"/>
    </row>
    <row r="55" spans="2:10" x14ac:dyDescent="0.25">
      <c r="B55" s="40"/>
      <c r="C55" s="48">
        <f>VLOOKUP($C$11,Product_Sizes[],ROW(A45),0)</f>
        <v>0</v>
      </c>
      <c r="D55" s="51">
        <f>IFERROR(ROUNDUP(_xlfn.XLOOKUP(_xlfn.CONCAT($C$11,C55),Ratios2[LOOKUP_KEY],Ratios2[Ratio],"none")*$D$6,0),0)</f>
        <v>0</v>
      </c>
      <c r="E55" s="28"/>
      <c r="F55" s="28"/>
      <c r="G55" s="28"/>
      <c r="H55" s="52">
        <f>VLOOKUP($H$11,Product_Sizes[],ROW(A45),0)</f>
        <v>0</v>
      </c>
      <c r="I55" s="52">
        <f>IFERROR(ROUNDUP(_xlfn.XLOOKUP(_xlfn.CONCAT($H$11,H55),Ratios2[LOOKUP_KEY],Ratios2[Ratio],"none")*$H$6,0),0)</f>
        <v>0</v>
      </c>
      <c r="J55" s="46"/>
    </row>
    <row r="56" spans="2:10" x14ac:dyDescent="0.25">
      <c r="B56" s="40"/>
      <c r="C56" s="48">
        <f>VLOOKUP($C$11,Product_Sizes[],ROW(A46),0)</f>
        <v>0</v>
      </c>
      <c r="D56" s="51">
        <f>IFERROR(ROUNDUP(_xlfn.XLOOKUP(_xlfn.CONCAT($C$11,C56),Ratios2[LOOKUP_KEY],Ratios2[Ratio],"none")*$D$6,0),0)</f>
        <v>0</v>
      </c>
      <c r="E56" s="28"/>
      <c r="F56" s="28"/>
      <c r="G56" s="28"/>
      <c r="H56" s="52">
        <f>VLOOKUP($H$11,Product_Sizes[],ROW(A46),0)</f>
        <v>0</v>
      </c>
      <c r="I56" s="52">
        <f>IFERROR(ROUNDUP(_xlfn.XLOOKUP(_xlfn.CONCAT($H$11,H56),Ratios2[LOOKUP_KEY],Ratios2[Ratio],"none")*$H$6,0),0)</f>
        <v>0</v>
      </c>
      <c r="J56" s="46"/>
    </row>
    <row r="57" spans="2:10" x14ac:dyDescent="0.25">
      <c r="B57" s="40"/>
      <c r="C57" s="48">
        <f>VLOOKUP($C$11,Product_Sizes[],ROW(A47),0)</f>
        <v>0</v>
      </c>
      <c r="D57" s="51">
        <f>IFERROR(ROUNDUP(_xlfn.XLOOKUP(_xlfn.CONCAT($C$11,C57),Ratios2[LOOKUP_KEY],Ratios2[Ratio],"none")*$D$6,0),0)</f>
        <v>0</v>
      </c>
      <c r="E57" s="28"/>
      <c r="F57" s="28"/>
      <c r="G57" s="28"/>
      <c r="H57" s="52">
        <f>VLOOKUP($H$11,Product_Sizes[],ROW(A47),0)</f>
        <v>0</v>
      </c>
      <c r="I57" s="52">
        <f>IFERROR(ROUNDUP(_xlfn.XLOOKUP(_xlfn.CONCAT($H$11,H57),Ratios2[LOOKUP_KEY],Ratios2[Ratio],"none")*$H$6,0),0)</f>
        <v>0</v>
      </c>
      <c r="J57" s="46"/>
    </row>
    <row r="58" spans="2:10" x14ac:dyDescent="0.25">
      <c r="B58" s="40"/>
      <c r="C58" s="48">
        <f>VLOOKUP($C$11,Product_Sizes[],ROW(A48),0)</f>
        <v>0</v>
      </c>
      <c r="D58" s="51">
        <f>IFERROR(ROUNDUP(_xlfn.XLOOKUP(_xlfn.CONCAT($C$11,C58),Ratios2[LOOKUP_KEY],Ratios2[Ratio],"none")*$D$6,0),0)</f>
        <v>0</v>
      </c>
      <c r="E58" s="28"/>
      <c r="F58" s="28"/>
      <c r="G58" s="28"/>
      <c r="H58" s="52">
        <f>VLOOKUP($H$11,Product_Sizes[],ROW(A48),0)</f>
        <v>0</v>
      </c>
      <c r="I58" s="52">
        <f>IFERROR(ROUNDUP(_xlfn.XLOOKUP(_xlfn.CONCAT($H$11,H58),Ratios2[LOOKUP_KEY],Ratios2[Ratio],"none")*$H$6,0),0)</f>
        <v>0</v>
      </c>
      <c r="J58" s="46"/>
    </row>
    <row r="59" spans="2:10" x14ac:dyDescent="0.25">
      <c r="B59" s="40"/>
      <c r="C59" s="48">
        <f>VLOOKUP($C$11,Product_Sizes[],ROW(A49),0)</f>
        <v>0</v>
      </c>
      <c r="D59" s="51">
        <f>IFERROR(ROUNDUP(_xlfn.XLOOKUP(_xlfn.CONCAT($C$11,C59),Ratios2[LOOKUP_KEY],Ratios2[Ratio],"none")*$D$6,0),0)</f>
        <v>0</v>
      </c>
      <c r="E59" s="28"/>
      <c r="F59" s="28"/>
      <c r="G59" s="28"/>
      <c r="H59" s="52">
        <f>VLOOKUP($H$11,Product_Sizes[],ROW(A49),0)</f>
        <v>0</v>
      </c>
      <c r="I59" s="52">
        <f>IFERROR(ROUNDUP(_xlfn.XLOOKUP(_xlfn.CONCAT($H$11,H59),Ratios2[LOOKUP_KEY],Ratios2[Ratio],"none")*$H$6,0),0)</f>
        <v>0</v>
      </c>
      <c r="J59" s="46"/>
    </row>
    <row r="60" spans="2:10" x14ac:dyDescent="0.25">
      <c r="B60" s="40"/>
      <c r="C60" s="48">
        <f>VLOOKUP($C$11,Product_Sizes[],ROW(A50),0)</f>
        <v>0</v>
      </c>
      <c r="D60" s="51">
        <f>IFERROR(ROUNDUP(_xlfn.XLOOKUP(_xlfn.CONCAT($C$11,C60),Ratios2[LOOKUP_KEY],Ratios2[Ratio],"none")*$D$6,0),0)</f>
        <v>0</v>
      </c>
      <c r="E60" s="28"/>
      <c r="F60" s="28"/>
      <c r="G60" s="28"/>
      <c r="H60" s="52">
        <f>VLOOKUP($H$11,Product_Sizes[],ROW(A50),0)</f>
        <v>0</v>
      </c>
      <c r="I60" s="52">
        <f>IFERROR(ROUNDUP(_xlfn.XLOOKUP(_xlfn.CONCAT($H$11,H60),Ratios2[LOOKUP_KEY],Ratios2[Ratio],"none")*$H$6,0),0)</f>
        <v>0</v>
      </c>
      <c r="J60" s="46"/>
    </row>
    <row r="61" spans="2:10" x14ac:dyDescent="0.25">
      <c r="B61" s="40"/>
      <c r="C61" s="48">
        <f>VLOOKUP($C$11,Product_Sizes[],ROW(A51),0)</f>
        <v>0</v>
      </c>
      <c r="D61" s="51">
        <f>IFERROR(ROUNDUP(_xlfn.XLOOKUP(_xlfn.CONCAT($C$11,C61),Ratios2[LOOKUP_KEY],Ratios2[Ratio],"none")*$D$6,0),0)</f>
        <v>0</v>
      </c>
      <c r="E61" s="28"/>
      <c r="F61" s="28"/>
      <c r="G61" s="28"/>
      <c r="H61" s="52">
        <f>VLOOKUP($H$11,Product_Sizes[],ROW(A51),0)</f>
        <v>0</v>
      </c>
      <c r="I61" s="52">
        <f>IFERROR(ROUNDUP(_xlfn.XLOOKUP(_xlfn.CONCAT($H$11,H61),Ratios2[LOOKUP_KEY],Ratios2[Ratio],"none")*$H$6,0),0)</f>
        <v>0</v>
      </c>
      <c r="J61" s="46"/>
    </row>
    <row r="62" spans="2:10" x14ac:dyDescent="0.25">
      <c r="B62" s="40"/>
      <c r="C62" s="48">
        <f>VLOOKUP($C$11,Product_Sizes[],ROW(A52),0)</f>
        <v>0</v>
      </c>
      <c r="D62" s="51">
        <f>IFERROR(ROUNDUP(_xlfn.XLOOKUP(_xlfn.CONCAT($C$11,C62),Ratios2[LOOKUP_KEY],Ratios2[Ratio],"none")*$D$6,0),0)</f>
        <v>0</v>
      </c>
      <c r="E62" s="28"/>
      <c r="F62" s="28"/>
      <c r="G62" s="28"/>
      <c r="H62" s="52">
        <f>VLOOKUP($H$11,Product_Sizes[],ROW(A52),0)</f>
        <v>0</v>
      </c>
      <c r="I62" s="52">
        <f>IFERROR(ROUNDUP(_xlfn.XLOOKUP(_xlfn.CONCAT($H$11,H62),Ratios2[LOOKUP_KEY],Ratios2[Ratio],"none")*$H$6,0),0)</f>
        <v>0</v>
      </c>
      <c r="J62" s="46"/>
    </row>
    <row r="63" spans="2:10" x14ac:dyDescent="0.25">
      <c r="B63" s="40"/>
      <c r="C63" s="48">
        <f>VLOOKUP($C$11,Product_Sizes[],ROW(A53),0)</f>
        <v>0</v>
      </c>
      <c r="D63" s="51">
        <f>IFERROR(ROUNDUP(_xlfn.XLOOKUP(_xlfn.CONCAT($C$11,C63),Ratios2[LOOKUP_KEY],Ratios2[Ratio],"none")*$D$6,0),0)</f>
        <v>0</v>
      </c>
      <c r="E63" s="28"/>
      <c r="F63" s="28"/>
      <c r="G63" s="28"/>
      <c r="H63" s="52">
        <f>VLOOKUP($H$11,Product_Sizes[],ROW(A53),0)</f>
        <v>0</v>
      </c>
      <c r="I63" s="52">
        <f>IFERROR(ROUNDUP(_xlfn.XLOOKUP(_xlfn.CONCAT($H$11,H63),Ratios2[LOOKUP_KEY],Ratios2[Ratio],"none")*$H$6,0),0)</f>
        <v>0</v>
      </c>
      <c r="J63" s="46"/>
    </row>
    <row r="64" spans="2:10" x14ac:dyDescent="0.25">
      <c r="B64" s="40"/>
      <c r="C64" s="48">
        <f>VLOOKUP($C$11,Product_Sizes[],ROW(A54),0)</f>
        <v>0</v>
      </c>
      <c r="D64" s="51">
        <f>IFERROR(ROUNDUP(_xlfn.XLOOKUP(_xlfn.CONCAT($C$11,C64),Ratios2[LOOKUP_KEY],Ratios2[Ratio],"none")*$D$6,0),0)</f>
        <v>0</v>
      </c>
      <c r="E64" s="28"/>
      <c r="F64" s="28"/>
      <c r="G64" s="28"/>
      <c r="H64" s="52">
        <f>VLOOKUP($H$11,Product_Sizes[],ROW(A54),0)</f>
        <v>0</v>
      </c>
      <c r="I64" s="52">
        <f>IFERROR(ROUNDUP(_xlfn.XLOOKUP(_xlfn.CONCAT($H$11,H64),Ratios2[LOOKUP_KEY],Ratios2[Ratio],"none")*$H$6,0),0)</f>
        <v>0</v>
      </c>
      <c r="J64" s="46"/>
    </row>
    <row r="65" spans="2:10" x14ac:dyDescent="0.25">
      <c r="B65" s="40"/>
      <c r="C65" s="48">
        <f>VLOOKUP($C$11,Product_Sizes[],ROW(A55),0)</f>
        <v>0</v>
      </c>
      <c r="D65" s="51">
        <f>IFERROR(ROUNDUP(_xlfn.XLOOKUP(_xlfn.CONCAT($C$11,C65),Ratios2[LOOKUP_KEY],Ratios2[Ratio],"none")*$D$6,0),0)</f>
        <v>0</v>
      </c>
      <c r="E65" s="28"/>
      <c r="F65" s="28"/>
      <c r="G65" s="28"/>
      <c r="H65" s="52">
        <f>VLOOKUP($H$11,Product_Sizes[],ROW(A55),0)</f>
        <v>0</v>
      </c>
      <c r="I65" s="52">
        <f>IFERROR(ROUNDUP(_xlfn.XLOOKUP(_xlfn.CONCAT($H$11,H65),Ratios2[LOOKUP_KEY],Ratios2[Ratio],"none")*$H$6,0),0)</f>
        <v>0</v>
      </c>
      <c r="J65" s="46"/>
    </row>
    <row r="66" spans="2:10" x14ac:dyDescent="0.25">
      <c r="B66" s="40"/>
      <c r="C66" s="48">
        <f>VLOOKUP($C$11,Product_Sizes[],ROW(A56),0)</f>
        <v>0</v>
      </c>
      <c r="D66" s="51">
        <f>IFERROR(ROUNDUP(_xlfn.XLOOKUP(_xlfn.CONCAT($C$11,C66),Ratios2[LOOKUP_KEY],Ratios2[Ratio],"none")*$D$6,0),0)</f>
        <v>0</v>
      </c>
      <c r="E66" s="28"/>
      <c r="F66" s="28"/>
      <c r="G66" s="28"/>
      <c r="H66" s="52">
        <f>VLOOKUP($H$11,Product_Sizes[],ROW(A56),0)</f>
        <v>0</v>
      </c>
      <c r="I66" s="52">
        <f>IFERROR(ROUNDUP(_xlfn.XLOOKUP(_xlfn.CONCAT($H$11,H66),Ratios2[LOOKUP_KEY],Ratios2[Ratio],"none")*$H$6,0),0)</f>
        <v>0</v>
      </c>
      <c r="J66" s="46"/>
    </row>
    <row r="67" spans="2:10" x14ac:dyDescent="0.25">
      <c r="B67" s="40"/>
      <c r="C67" s="48">
        <f>VLOOKUP($C$11,Product_Sizes[],ROW(A57),0)</f>
        <v>0</v>
      </c>
      <c r="D67" s="51">
        <f>IFERROR(ROUNDUP(_xlfn.XLOOKUP(_xlfn.CONCAT($C$11,C67),Ratios2[LOOKUP_KEY],Ratios2[Ratio],"none")*$D$6,0),0)</f>
        <v>0</v>
      </c>
      <c r="E67" s="28"/>
      <c r="F67" s="28"/>
      <c r="G67" s="28"/>
      <c r="H67" s="52">
        <f>VLOOKUP($H$11,Product_Sizes[],ROW(A57),0)</f>
        <v>0</v>
      </c>
      <c r="I67" s="52">
        <f>IFERROR(ROUNDUP(_xlfn.XLOOKUP(_xlfn.CONCAT($H$11,H67),Ratios2[LOOKUP_KEY],Ratios2[Ratio],"none")*$H$6,0),0)</f>
        <v>0</v>
      </c>
      <c r="J67" s="46"/>
    </row>
    <row r="68" spans="2:10" ht="15.75" thickBot="1" x14ac:dyDescent="0.3">
      <c r="B68" s="49"/>
      <c r="C68" s="50"/>
      <c r="D68" s="50"/>
      <c r="E68" s="54"/>
      <c r="F68" s="54"/>
      <c r="G68" s="54"/>
      <c r="H68" s="50"/>
      <c r="I68" s="50"/>
      <c r="J68" s="53"/>
    </row>
  </sheetData>
  <sheetProtection algorithmName="SHA-512" hashValue="dHSH5FNCeHt2A4jVfLIUriASqbxEWAffuVEsPROIiMN/uhuyGwTPEEbXNDiGyZ+xb4itBUSwNaaYSAeym2Cn7w==" saltValue="8BlzX6dmJ6okreqPYz8yOQ==" spinCount="100000" sheet="1" objects="1" scenarios="1" selectLockedCells="1"/>
  <mergeCells count="6">
    <mergeCell ref="E27:G46"/>
    <mergeCell ref="E18:F22"/>
    <mergeCell ref="B2:J2"/>
    <mergeCell ref="B3:J3"/>
    <mergeCell ref="D8:H8"/>
    <mergeCell ref="D7:H7"/>
  </mergeCell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9EB9E1-4286-43DD-878C-9B28CF36B62D}">
          <x14:formula1>
            <xm:f>Ratios!$A:$A</xm:f>
          </x14:formula1>
          <xm:sqref>D8:H8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70513-C58C-4841-B5BB-CB9CC6BA4ABA}">
  <dimension ref="A1:C7"/>
  <sheetViews>
    <sheetView workbookViewId="0">
      <selection activeCell="D8" sqref="D8:H8"/>
    </sheetView>
  </sheetViews>
  <sheetFormatPr defaultRowHeight="15" x14ac:dyDescent="0.25"/>
  <cols>
    <col min="1" max="1" width="2" bestFit="1" customWidth="1"/>
    <col min="2" max="2" width="26.28515625" bestFit="1" customWidth="1"/>
    <col min="3" max="3" width="43.7109375" bestFit="1" customWidth="1"/>
  </cols>
  <sheetData>
    <row r="1" spans="1:3" x14ac:dyDescent="0.25">
      <c r="A1" s="13" t="s">
        <v>156</v>
      </c>
    </row>
    <row r="3" spans="1:3" x14ac:dyDescent="0.25">
      <c r="A3">
        <v>1</v>
      </c>
      <c r="B3" t="s">
        <v>155</v>
      </c>
      <c r="C3" t="s">
        <v>157</v>
      </c>
    </row>
    <row r="4" spans="1:3" x14ac:dyDescent="0.25">
      <c r="A4">
        <v>2</v>
      </c>
      <c r="B4" t="s">
        <v>158</v>
      </c>
      <c r="C4" t="s">
        <v>248</v>
      </c>
    </row>
    <row r="5" spans="1:3" x14ac:dyDescent="0.25">
      <c r="A5">
        <v>3</v>
      </c>
      <c r="B5" t="s">
        <v>160</v>
      </c>
      <c r="C5" t="s">
        <v>159</v>
      </c>
    </row>
    <row r="6" spans="1:3" x14ac:dyDescent="0.25">
      <c r="A6">
        <v>4</v>
      </c>
      <c r="B6" t="s">
        <v>161</v>
      </c>
      <c r="C6" t="s">
        <v>426</v>
      </c>
    </row>
    <row r="7" spans="1:3" x14ac:dyDescent="0.25">
      <c r="A7">
        <v>5</v>
      </c>
      <c r="B7" t="s">
        <v>162</v>
      </c>
      <c r="C7" t="s">
        <v>163</v>
      </c>
    </row>
  </sheetData>
  <sheetProtection algorithmName="SHA-512" hashValue="wXuC8SksvGp/8gz1SYXeg94LNJYDx4Nftys3BGLZN95d6aTh2/F/8ecsqatzkge3qm+TWsJaXK0A5uG8QfG8EA==" saltValue="OEORIUErw1BVBZRtGRIWgg==" spinCount="100000" sheet="1" objects="1" scenarios="1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76"/>
  <sheetViews>
    <sheetView workbookViewId="0">
      <pane ySplit="1" topLeftCell="A2" activePane="bottomLeft" state="frozen"/>
      <selection activeCell="D8" sqref="D8:H8"/>
      <selection pane="bottomLeft" activeCell="D8" sqref="D8:H8"/>
    </sheetView>
  </sheetViews>
  <sheetFormatPr defaultRowHeight="15" x14ac:dyDescent="0.25"/>
  <cols>
    <col min="1" max="1" width="50.7109375" bestFit="1" customWidth="1"/>
    <col min="2" max="2" width="53.7109375" bestFit="1" customWidth="1"/>
    <col min="3" max="3" width="53.7109375" customWidth="1"/>
    <col min="4" max="4" width="14.140625" bestFit="1" customWidth="1"/>
    <col min="5" max="5" width="14.140625" customWidth="1"/>
    <col min="6" max="6" width="21.42578125" customWidth="1"/>
    <col min="7" max="7" width="29.7109375" customWidth="1"/>
  </cols>
  <sheetData>
    <row r="1" spans="1:7" x14ac:dyDescent="0.25">
      <c r="A1" s="2" t="s">
        <v>42</v>
      </c>
      <c r="B1" s="3" t="s">
        <v>69</v>
      </c>
      <c r="C1" s="3" t="s">
        <v>70</v>
      </c>
      <c r="D1" s="3" t="s">
        <v>71</v>
      </c>
      <c r="E1" s="3" t="s">
        <v>72</v>
      </c>
      <c r="F1" s="3" t="s">
        <v>73</v>
      </c>
      <c r="G1" s="3" t="s">
        <v>74</v>
      </c>
    </row>
    <row r="2" spans="1:7" x14ac:dyDescent="0.25">
      <c r="A2" t="s">
        <v>164</v>
      </c>
      <c r="B2" t="s">
        <v>199</v>
      </c>
      <c r="C2" t="s">
        <v>199</v>
      </c>
    </row>
    <row r="3" spans="1:7" x14ac:dyDescent="0.25">
      <c r="A3" t="s">
        <v>165</v>
      </c>
      <c r="B3" t="s">
        <v>198</v>
      </c>
      <c r="C3" t="s">
        <v>198</v>
      </c>
    </row>
    <row r="4" spans="1:7" x14ac:dyDescent="0.25">
      <c r="A4" t="s">
        <v>166</v>
      </c>
      <c r="B4" t="s">
        <v>200</v>
      </c>
      <c r="C4" t="s">
        <v>202</v>
      </c>
    </row>
    <row r="5" spans="1:7" x14ac:dyDescent="0.25">
      <c r="A5" t="s">
        <v>167</v>
      </c>
      <c r="B5" t="s">
        <v>201</v>
      </c>
      <c r="C5" t="s">
        <v>203</v>
      </c>
    </row>
    <row r="6" spans="1:7" x14ac:dyDescent="0.25">
      <c r="A6" t="s">
        <v>168</v>
      </c>
      <c r="B6" t="s">
        <v>204</v>
      </c>
      <c r="C6" t="s">
        <v>206</v>
      </c>
    </row>
    <row r="7" spans="1:7" x14ac:dyDescent="0.25">
      <c r="A7" t="s">
        <v>169</v>
      </c>
      <c r="B7" t="s">
        <v>205</v>
      </c>
      <c r="C7" t="s">
        <v>207</v>
      </c>
    </row>
    <row r="8" spans="1:7" x14ac:dyDescent="0.25">
      <c r="A8" t="s">
        <v>170</v>
      </c>
      <c r="B8" t="s">
        <v>208</v>
      </c>
      <c r="C8" t="s">
        <v>208</v>
      </c>
    </row>
    <row r="9" spans="1:7" x14ac:dyDescent="0.25">
      <c r="A9" t="s">
        <v>171</v>
      </c>
      <c r="B9" t="s">
        <v>209</v>
      </c>
      <c r="C9" t="s">
        <v>209</v>
      </c>
    </row>
    <row r="10" spans="1:7" x14ac:dyDescent="0.25">
      <c r="A10" t="s">
        <v>172</v>
      </c>
      <c r="B10" t="s">
        <v>210</v>
      </c>
      <c r="C10" t="s">
        <v>210</v>
      </c>
    </row>
    <row r="11" spans="1:7" x14ac:dyDescent="0.25">
      <c r="A11" t="s">
        <v>173</v>
      </c>
      <c r="B11" t="s">
        <v>211</v>
      </c>
      <c r="C11" t="s">
        <v>211</v>
      </c>
    </row>
    <row r="12" spans="1:7" x14ac:dyDescent="0.25">
      <c r="A12" t="s">
        <v>174</v>
      </c>
      <c r="B12" t="s">
        <v>212</v>
      </c>
      <c r="C12" t="s">
        <v>212</v>
      </c>
    </row>
    <row r="13" spans="1:7" x14ac:dyDescent="0.25">
      <c r="A13" t="s">
        <v>175</v>
      </c>
      <c r="B13" t="s">
        <v>213</v>
      </c>
      <c r="C13" t="s">
        <v>213</v>
      </c>
    </row>
    <row r="14" spans="1:7" x14ac:dyDescent="0.25">
      <c r="A14" t="s">
        <v>176</v>
      </c>
      <c r="B14" t="s">
        <v>214</v>
      </c>
      <c r="C14" t="s">
        <v>214</v>
      </c>
    </row>
    <row r="15" spans="1:7" x14ac:dyDescent="0.25">
      <c r="A15" t="s">
        <v>177</v>
      </c>
      <c r="B15" t="s">
        <v>215</v>
      </c>
      <c r="C15" t="s">
        <v>215</v>
      </c>
    </row>
    <row r="16" spans="1:7" x14ac:dyDescent="0.25">
      <c r="A16" t="s">
        <v>178</v>
      </c>
      <c r="B16" t="s">
        <v>216</v>
      </c>
      <c r="C16" t="s">
        <v>218</v>
      </c>
    </row>
    <row r="17" spans="1:3" x14ac:dyDescent="0.25">
      <c r="A17" t="s">
        <v>179</v>
      </c>
      <c r="B17" t="s">
        <v>217</v>
      </c>
      <c r="C17" t="s">
        <v>219</v>
      </c>
    </row>
    <row r="18" spans="1:3" x14ac:dyDescent="0.25">
      <c r="A18" t="s">
        <v>180</v>
      </c>
      <c r="B18" t="s">
        <v>220</v>
      </c>
      <c r="C18" t="s">
        <v>220</v>
      </c>
    </row>
    <row r="19" spans="1:3" x14ac:dyDescent="0.25">
      <c r="A19" t="s">
        <v>181</v>
      </c>
      <c r="B19" t="s">
        <v>221</v>
      </c>
      <c r="C19" t="s">
        <v>221</v>
      </c>
    </row>
    <row r="20" spans="1:3" x14ac:dyDescent="0.25">
      <c r="A20" t="s">
        <v>182</v>
      </c>
      <c r="B20" t="s">
        <v>222</v>
      </c>
      <c r="C20" t="s">
        <v>222</v>
      </c>
    </row>
    <row r="21" spans="1:3" x14ac:dyDescent="0.25">
      <c r="A21" t="s">
        <v>185</v>
      </c>
      <c r="B21" t="s">
        <v>223</v>
      </c>
      <c r="C21" t="s">
        <v>223</v>
      </c>
    </row>
    <row r="22" spans="1:3" x14ac:dyDescent="0.25">
      <c r="A22" t="s">
        <v>183</v>
      </c>
      <c r="B22" t="s">
        <v>224</v>
      </c>
      <c r="C22" t="s">
        <v>224</v>
      </c>
    </row>
    <row r="23" spans="1:3" x14ac:dyDescent="0.25">
      <c r="A23" t="s">
        <v>184</v>
      </c>
      <c r="B23" t="s">
        <v>225</v>
      </c>
      <c r="C23" t="s">
        <v>225</v>
      </c>
    </row>
    <row r="24" spans="1:3" x14ac:dyDescent="0.25">
      <c r="A24" t="s">
        <v>197</v>
      </c>
      <c r="B24" t="s">
        <v>226</v>
      </c>
      <c r="C24" t="s">
        <v>226</v>
      </c>
    </row>
    <row r="25" spans="1:3" x14ac:dyDescent="0.25">
      <c r="A25" t="s">
        <v>186</v>
      </c>
      <c r="B25" t="s">
        <v>227</v>
      </c>
      <c r="C25" t="s">
        <v>228</v>
      </c>
    </row>
    <row r="26" spans="1:3" x14ac:dyDescent="0.25">
      <c r="A26" t="s">
        <v>187</v>
      </c>
      <c r="B26" t="s">
        <v>229</v>
      </c>
      <c r="C26" t="s">
        <v>230</v>
      </c>
    </row>
    <row r="27" spans="1:3" x14ac:dyDescent="0.25">
      <c r="A27" t="s">
        <v>188</v>
      </c>
      <c r="B27" t="s">
        <v>231</v>
      </c>
      <c r="C27" t="s">
        <v>232</v>
      </c>
    </row>
    <row r="28" spans="1:3" x14ac:dyDescent="0.25">
      <c r="A28" t="s">
        <v>188</v>
      </c>
      <c r="B28" t="s">
        <v>233</v>
      </c>
      <c r="C28" t="s">
        <v>234</v>
      </c>
    </row>
    <row r="29" spans="1:3" x14ac:dyDescent="0.25">
      <c r="A29" t="s">
        <v>189</v>
      </c>
      <c r="B29" t="s">
        <v>373</v>
      </c>
      <c r="C29" t="s">
        <v>373</v>
      </c>
    </row>
    <row r="30" spans="1:3" x14ac:dyDescent="0.25">
      <c r="A30" t="s">
        <v>190</v>
      </c>
      <c r="B30" t="s">
        <v>235</v>
      </c>
      <c r="C30" t="s">
        <v>235</v>
      </c>
    </row>
    <row r="31" spans="1:3" x14ac:dyDescent="0.25">
      <c r="A31" t="s">
        <v>191</v>
      </c>
      <c r="B31" t="s">
        <v>236</v>
      </c>
      <c r="C31" t="s">
        <v>236</v>
      </c>
    </row>
    <row r="32" spans="1:3" x14ac:dyDescent="0.25">
      <c r="A32" t="s">
        <v>192</v>
      </c>
      <c r="B32" t="s">
        <v>237</v>
      </c>
      <c r="C32" t="s">
        <v>237</v>
      </c>
    </row>
    <row r="33" spans="1:3" x14ac:dyDescent="0.25">
      <c r="A33" t="s">
        <v>193</v>
      </c>
      <c r="B33" t="s">
        <v>238</v>
      </c>
      <c r="C33" t="s">
        <v>238</v>
      </c>
    </row>
    <row r="34" spans="1:3" x14ac:dyDescent="0.25">
      <c r="A34" t="s">
        <v>194</v>
      </c>
      <c r="B34" t="s">
        <v>239</v>
      </c>
      <c r="C34" t="s">
        <v>239</v>
      </c>
    </row>
    <row r="35" spans="1:3" x14ac:dyDescent="0.25">
      <c r="A35" t="s">
        <v>195</v>
      </c>
      <c r="B35" t="s">
        <v>240</v>
      </c>
      <c r="C35" t="s">
        <v>240</v>
      </c>
    </row>
    <row r="36" spans="1:3" x14ac:dyDescent="0.25">
      <c r="A36" t="s">
        <v>196</v>
      </c>
      <c r="B36" t="s">
        <v>241</v>
      </c>
      <c r="C36" t="s">
        <v>241</v>
      </c>
    </row>
    <row r="242" spans="3:6" x14ac:dyDescent="0.25">
      <c r="C242" s="1"/>
      <c r="D242" t="s">
        <v>5</v>
      </c>
      <c r="F242">
        <v>0.05</v>
      </c>
    </row>
    <row r="243" spans="3:6" x14ac:dyDescent="0.25">
      <c r="C243" s="1"/>
      <c r="D243" t="s">
        <v>6</v>
      </c>
      <c r="F243">
        <v>0.15</v>
      </c>
    </row>
    <row r="244" spans="3:6" x14ac:dyDescent="0.25">
      <c r="C244" s="1"/>
      <c r="D244" t="s">
        <v>7</v>
      </c>
      <c r="F244">
        <v>0.3</v>
      </c>
    </row>
    <row r="245" spans="3:6" x14ac:dyDescent="0.25">
      <c r="C245" s="1"/>
      <c r="D245" t="s">
        <v>8</v>
      </c>
      <c r="F245">
        <v>0.3</v>
      </c>
    </row>
    <row r="246" spans="3:6" x14ac:dyDescent="0.25">
      <c r="C246" s="1"/>
      <c r="D246" t="s">
        <v>9</v>
      </c>
      <c r="F246">
        <v>0.15</v>
      </c>
    </row>
    <row r="247" spans="3:6" x14ac:dyDescent="0.25">
      <c r="C247" s="1"/>
      <c r="D247" t="s">
        <v>10</v>
      </c>
      <c r="F247">
        <v>0.05</v>
      </c>
    </row>
    <row r="248" spans="3:6" x14ac:dyDescent="0.25">
      <c r="C248" s="1"/>
      <c r="D248" t="s">
        <v>5</v>
      </c>
      <c r="F248">
        <v>0.04</v>
      </c>
    </row>
    <row r="249" spans="3:6" x14ac:dyDescent="0.25">
      <c r="C249" s="1"/>
      <c r="D249" t="s">
        <v>6</v>
      </c>
      <c r="F249">
        <v>0.2</v>
      </c>
    </row>
    <row r="250" spans="3:6" x14ac:dyDescent="0.25">
      <c r="C250" s="1"/>
      <c r="D250" t="s">
        <v>7</v>
      </c>
      <c r="F250">
        <v>0.25</v>
      </c>
    </row>
    <row r="251" spans="3:6" x14ac:dyDescent="0.25">
      <c r="C251" s="1"/>
      <c r="D251" t="s">
        <v>8</v>
      </c>
      <c r="F251">
        <v>0.3</v>
      </c>
    </row>
    <row r="252" spans="3:6" x14ac:dyDescent="0.25">
      <c r="C252" s="1"/>
      <c r="D252" t="s">
        <v>9</v>
      </c>
      <c r="F252">
        <v>0.15</v>
      </c>
    </row>
    <row r="253" spans="3:6" x14ac:dyDescent="0.25">
      <c r="C253" s="1"/>
      <c r="D253" t="s">
        <v>10</v>
      </c>
      <c r="F253">
        <v>0.06</v>
      </c>
    </row>
    <row r="265" spans="2:2" x14ac:dyDescent="0.25">
      <c r="B265" s="1" t="s">
        <v>1</v>
      </c>
    </row>
    <row r="266" spans="2:2" x14ac:dyDescent="0.25">
      <c r="B266" s="1" t="s">
        <v>1</v>
      </c>
    </row>
    <row r="267" spans="2:2" x14ac:dyDescent="0.25">
      <c r="B267" s="1" t="s">
        <v>1</v>
      </c>
    </row>
    <row r="268" spans="2:2" x14ac:dyDescent="0.25">
      <c r="B268" s="1" t="s">
        <v>1</v>
      </c>
    </row>
    <row r="269" spans="2:2" x14ac:dyDescent="0.25">
      <c r="B269" s="1" t="s">
        <v>1</v>
      </c>
    </row>
    <row r="270" spans="2:2" x14ac:dyDescent="0.25">
      <c r="B270" s="1" t="s">
        <v>1</v>
      </c>
    </row>
    <row r="271" spans="2:2" x14ac:dyDescent="0.25">
      <c r="B271" s="1" t="s">
        <v>2</v>
      </c>
    </row>
    <row r="272" spans="2:2" x14ac:dyDescent="0.25">
      <c r="B272" s="1" t="s">
        <v>2</v>
      </c>
    </row>
    <row r="273" spans="2:2" x14ac:dyDescent="0.25">
      <c r="B273" s="1" t="s">
        <v>2</v>
      </c>
    </row>
    <row r="274" spans="2:2" x14ac:dyDescent="0.25">
      <c r="B274" s="1" t="s">
        <v>2</v>
      </c>
    </row>
    <row r="275" spans="2:2" x14ac:dyDescent="0.25">
      <c r="B275" s="1" t="s">
        <v>2</v>
      </c>
    </row>
    <row r="276" spans="2:2" x14ac:dyDescent="0.25">
      <c r="B276" s="1" t="s">
        <v>2</v>
      </c>
    </row>
  </sheetData>
  <sheetProtection algorithmName="SHA-512" hashValue="7eTYpKTQBXcV4VnaCUYGaCJxtyav+bagTErMETgvuIcucVPH7WYF5Xg7FNHBhz40lyXdu/MWYruvWYZx6C/huA==" saltValue="B9mRuenJz37MzvrNzKdW9g==" spinCount="100000" sheet="1" objects="1" scenarios="1" select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4777-5AF4-45D9-9042-2C73355FDDBB}">
  <dimension ref="A1:E806"/>
  <sheetViews>
    <sheetView workbookViewId="0">
      <pane ySplit="1" topLeftCell="A46" activePane="bottomLeft" state="frozen"/>
      <selection activeCell="D8" sqref="D8:H8"/>
      <selection pane="bottomLeft" activeCell="D8" sqref="D8:H8"/>
    </sheetView>
  </sheetViews>
  <sheetFormatPr defaultRowHeight="15" x14ac:dyDescent="0.25"/>
  <cols>
    <col min="1" max="1" width="54.28515625" bestFit="1" customWidth="1"/>
    <col min="2" max="2" width="14.140625" style="7" bestFit="1" customWidth="1"/>
    <col min="3" max="3" width="21.42578125" style="11" customWidth="1"/>
    <col min="4" max="4" width="63.85546875" bestFit="1" customWidth="1"/>
  </cols>
  <sheetData>
    <row r="1" spans="1:5" x14ac:dyDescent="0.25">
      <c r="A1" s="3" t="s">
        <v>152</v>
      </c>
      <c r="B1" s="3" t="s">
        <v>154</v>
      </c>
      <c r="C1" s="12" t="s">
        <v>153</v>
      </c>
      <c r="D1" s="3" t="s">
        <v>441</v>
      </c>
    </row>
    <row r="2" spans="1:5" x14ac:dyDescent="0.25">
      <c r="A2" t="s">
        <v>199</v>
      </c>
      <c r="B2" s="7" t="s">
        <v>251</v>
      </c>
      <c r="C2" s="18">
        <v>0.19976498237367801</v>
      </c>
      <c r="D2" t="str">
        <f>_xlfn.CONCAT(Ratios2[[#This Row],[Product]],Ratios2[[#This Row],[Size ]])</f>
        <v>SH3797 - Mens Essential Broadcloth L/S ShirtLG</v>
      </c>
      <c r="E2" t="s">
        <v>439</v>
      </c>
    </row>
    <row r="3" spans="1:5" x14ac:dyDescent="0.25">
      <c r="A3" t="s">
        <v>199</v>
      </c>
      <c r="B3" s="7" t="s">
        <v>252</v>
      </c>
      <c r="C3" s="18">
        <v>3.2902467685076382E-2</v>
      </c>
      <c r="D3" t="str">
        <f>_xlfn.CONCAT(Ratios2[[#This Row],[Product]],Ratios2[[#This Row],[Size ]])</f>
        <v>SH3797 - Mens Essential Broadcloth L/S ShirtLGT</v>
      </c>
      <c r="E3" t="s">
        <v>440</v>
      </c>
    </row>
    <row r="4" spans="1:5" x14ac:dyDescent="0.25">
      <c r="A4" t="s">
        <v>199</v>
      </c>
      <c r="B4" s="7" t="s">
        <v>250</v>
      </c>
      <c r="C4" s="18">
        <v>0.15276145710928318</v>
      </c>
      <c r="D4" t="str">
        <f>_xlfn.CONCAT(Ratios2[[#This Row],[Product]],Ratios2[[#This Row],[Size ]])</f>
        <v>SH3797 - Mens Essential Broadcloth L/S ShirtMD</v>
      </c>
    </row>
    <row r="5" spans="1:5" x14ac:dyDescent="0.25">
      <c r="A5" t="s">
        <v>199</v>
      </c>
      <c r="B5" s="7" t="s">
        <v>253</v>
      </c>
      <c r="C5" s="18">
        <v>3.5252643948296122E-2</v>
      </c>
      <c r="D5" t="str">
        <f>_xlfn.CONCAT(Ratios2[[#This Row],[Product]],Ratios2[[#This Row],[Size ]])</f>
        <v>SH3797 - Mens Essential Broadcloth L/S ShirtMDT</v>
      </c>
    </row>
    <row r="6" spans="1:5" x14ac:dyDescent="0.25">
      <c r="A6" t="s">
        <v>199</v>
      </c>
      <c r="B6" s="7" t="s">
        <v>249</v>
      </c>
      <c r="C6" s="18">
        <v>0.10340775558166862</v>
      </c>
      <c r="D6" t="str">
        <f>_xlfn.CONCAT(Ratios2[[#This Row],[Product]],Ratios2[[#This Row],[Size ]])</f>
        <v>SH3797 - Mens Essential Broadcloth L/S ShirtSM</v>
      </c>
    </row>
    <row r="7" spans="1:5" x14ac:dyDescent="0.25">
      <c r="A7" t="s">
        <v>199</v>
      </c>
      <c r="B7" s="7" t="s">
        <v>254</v>
      </c>
      <c r="C7" s="18">
        <v>0.13396004700352526</v>
      </c>
      <c r="D7" t="str">
        <f>_xlfn.CONCAT(Ratios2[[#This Row],[Product]],Ratios2[[#This Row],[Size ]])</f>
        <v>SH3797 - Mens Essential Broadcloth L/S ShirtXL</v>
      </c>
    </row>
    <row r="8" spans="1:5" x14ac:dyDescent="0.25">
      <c r="A8" t="s">
        <v>199</v>
      </c>
      <c r="B8" s="7" t="s">
        <v>255</v>
      </c>
      <c r="C8" s="18">
        <v>3.6427732079905996E-2</v>
      </c>
      <c r="D8" t="str">
        <f>_xlfn.CONCAT(Ratios2[[#This Row],[Product]],Ratios2[[#This Row],[Size ]])</f>
        <v>SH3797 - Mens Essential Broadcloth L/S ShirtXLT</v>
      </c>
    </row>
    <row r="9" spans="1:5" x14ac:dyDescent="0.25">
      <c r="A9" t="s">
        <v>199</v>
      </c>
      <c r="B9" s="7" t="s">
        <v>38</v>
      </c>
      <c r="C9" s="18">
        <v>0.13160987074030553</v>
      </c>
      <c r="D9" t="str">
        <f>_xlfn.CONCAT(Ratios2[[#This Row],[Product]],Ratios2[[#This Row],[Size ]])</f>
        <v>SH3797 - Mens Essential Broadcloth L/S Shirt2X</v>
      </c>
    </row>
    <row r="10" spans="1:5" x14ac:dyDescent="0.25">
      <c r="A10" t="s">
        <v>199</v>
      </c>
      <c r="B10" s="7" t="s">
        <v>256</v>
      </c>
      <c r="C10" s="18">
        <v>3.2902467685076382E-2</v>
      </c>
      <c r="D10" t="str">
        <f>_xlfn.CONCAT(Ratios2[[#This Row],[Product]],Ratios2[[#This Row],[Size ]])</f>
        <v>SH3797 - Mens Essential Broadcloth L/S Shirt2XT</v>
      </c>
    </row>
    <row r="11" spans="1:5" x14ac:dyDescent="0.25">
      <c r="A11" t="s">
        <v>199</v>
      </c>
      <c r="B11" s="7" t="s">
        <v>39</v>
      </c>
      <c r="C11" s="18">
        <v>6.8155111633372498E-2</v>
      </c>
      <c r="D11" t="str">
        <f>_xlfn.CONCAT(Ratios2[[#This Row],[Product]],Ratios2[[#This Row],[Size ]])</f>
        <v>SH3797 - Mens Essential Broadcloth L/S Shirt3X</v>
      </c>
    </row>
    <row r="12" spans="1:5" x14ac:dyDescent="0.25">
      <c r="A12" t="s">
        <v>199</v>
      </c>
      <c r="B12" s="7" t="s">
        <v>257</v>
      </c>
      <c r="C12" s="18">
        <v>1.4101057579318449E-2</v>
      </c>
      <c r="D12" t="str">
        <f>_xlfn.CONCAT(Ratios2[[#This Row],[Product]],Ratios2[[#This Row],[Size ]])</f>
        <v>SH3797 - Mens Essential Broadcloth L/S Shirt3XT</v>
      </c>
    </row>
    <row r="13" spans="1:5" x14ac:dyDescent="0.25">
      <c r="A13" t="s">
        <v>199</v>
      </c>
      <c r="B13" s="7" t="s">
        <v>258</v>
      </c>
      <c r="C13" s="18">
        <v>3.0552291421856639E-2</v>
      </c>
      <c r="D13" t="str">
        <f>_xlfn.CONCAT(Ratios2[[#This Row],[Product]],Ratios2[[#This Row],[Size ]])</f>
        <v>SH3797 - Mens Essential Broadcloth L/S Shirt4XT</v>
      </c>
    </row>
    <row r="14" spans="1:5" x14ac:dyDescent="0.25">
      <c r="A14" t="s">
        <v>199</v>
      </c>
      <c r="B14" s="7" t="s">
        <v>259</v>
      </c>
      <c r="C14" s="18">
        <v>9.4007050528789656E-3</v>
      </c>
      <c r="D14" t="str">
        <f>_xlfn.CONCAT(Ratios2[[#This Row],[Product]],Ratios2[[#This Row],[Size ]])</f>
        <v>SH3797 - Mens Essential Broadcloth L/S Shirt5XT</v>
      </c>
    </row>
    <row r="15" spans="1:5" x14ac:dyDescent="0.25">
      <c r="A15" t="s">
        <v>199</v>
      </c>
      <c r="B15" s="7" t="s">
        <v>260</v>
      </c>
      <c r="C15" s="18">
        <v>1.8801410105757931E-2</v>
      </c>
      <c r="D15" t="str">
        <f>_xlfn.CONCAT(Ratios2[[#This Row],[Product]],Ratios2[[#This Row],[Size ]])</f>
        <v>SH3797 - Mens Essential Broadcloth L/S Shirt6XT</v>
      </c>
    </row>
    <row r="16" spans="1:5" x14ac:dyDescent="0.25">
      <c r="A16" t="s">
        <v>198</v>
      </c>
      <c r="B16" s="7" t="s">
        <v>251</v>
      </c>
      <c r="C16" s="18">
        <v>0.24190900562851783</v>
      </c>
      <c r="D16" t="str">
        <f>_xlfn.CONCAT(Ratios2[[#This Row],[Product]],Ratios2[[#This Row],[Size ]])</f>
        <v>SH3798 - Mens Essential Broadcloth S/S ShirtLG</v>
      </c>
    </row>
    <row r="17" spans="1:4" x14ac:dyDescent="0.25">
      <c r="A17" t="s">
        <v>198</v>
      </c>
      <c r="B17" s="7" t="s">
        <v>252</v>
      </c>
      <c r="C17" s="18">
        <v>2.9901500938086306E-3</v>
      </c>
      <c r="D17" t="str">
        <f>_xlfn.CONCAT(Ratios2[[#This Row],[Product]],Ratios2[[#This Row],[Size ]])</f>
        <v>SH3798 - Mens Essential Broadcloth S/S ShirtLGT</v>
      </c>
    </row>
    <row r="18" spans="1:4" x14ac:dyDescent="0.25">
      <c r="A18" t="s">
        <v>198</v>
      </c>
      <c r="B18" s="7" t="s">
        <v>250</v>
      </c>
      <c r="C18" s="18">
        <v>0.23282129455909945</v>
      </c>
      <c r="D18" t="str">
        <f>_xlfn.CONCAT(Ratios2[[#This Row],[Product]],Ratios2[[#This Row],[Size ]])</f>
        <v>SH3798 - Mens Essential Broadcloth S/S ShirtMD</v>
      </c>
    </row>
    <row r="19" spans="1:4" x14ac:dyDescent="0.25">
      <c r="A19" t="s">
        <v>198</v>
      </c>
      <c r="B19" s="7" t="s">
        <v>253</v>
      </c>
      <c r="C19" s="18">
        <v>8.7945590994371479E-4</v>
      </c>
      <c r="D19" t="str">
        <f>_xlfn.CONCAT(Ratios2[[#This Row],[Product]],Ratios2[[#This Row],[Size ]])</f>
        <v>SH3798 - Mens Essential Broadcloth S/S ShirtMDT</v>
      </c>
    </row>
    <row r="20" spans="1:4" x14ac:dyDescent="0.25">
      <c r="A20" t="s">
        <v>198</v>
      </c>
      <c r="B20" s="7" t="s">
        <v>249</v>
      </c>
      <c r="C20" s="18">
        <v>0.11339118198874297</v>
      </c>
      <c r="D20" t="str">
        <f>_xlfn.CONCAT(Ratios2[[#This Row],[Product]],Ratios2[[#This Row],[Size ]])</f>
        <v>SH3798 - Mens Essential Broadcloth S/S ShirtSM</v>
      </c>
    </row>
    <row r="21" spans="1:4" x14ac:dyDescent="0.25">
      <c r="A21" t="s">
        <v>198</v>
      </c>
      <c r="B21" s="7" t="s">
        <v>254</v>
      </c>
      <c r="C21" s="18">
        <v>0.19600140712945591</v>
      </c>
      <c r="D21" t="str">
        <f>_xlfn.CONCAT(Ratios2[[#This Row],[Product]],Ratios2[[#This Row],[Size ]])</f>
        <v>SH3798 - Mens Essential Broadcloth S/S ShirtXL</v>
      </c>
    </row>
    <row r="22" spans="1:4" x14ac:dyDescent="0.25">
      <c r="A22" t="s">
        <v>198</v>
      </c>
      <c r="B22" s="7" t="s">
        <v>255</v>
      </c>
      <c r="C22" s="18">
        <v>5.218105065666041E-3</v>
      </c>
      <c r="D22" t="str">
        <f>_xlfn.CONCAT(Ratios2[[#This Row],[Product]],Ratios2[[#This Row],[Size ]])</f>
        <v>SH3798 - Mens Essential Broadcloth S/S ShirtXLT</v>
      </c>
    </row>
    <row r="23" spans="1:4" x14ac:dyDescent="0.25">
      <c r="A23" t="s">
        <v>198</v>
      </c>
      <c r="B23" s="7" t="s">
        <v>38</v>
      </c>
      <c r="C23" s="18">
        <v>0.11901969981238274</v>
      </c>
      <c r="D23" t="str">
        <f>_xlfn.CONCAT(Ratios2[[#This Row],[Product]],Ratios2[[#This Row],[Size ]])</f>
        <v>SH3798 - Mens Essential Broadcloth S/S Shirt2X</v>
      </c>
    </row>
    <row r="24" spans="1:4" x14ac:dyDescent="0.25">
      <c r="A24" t="s">
        <v>198</v>
      </c>
      <c r="B24" s="7" t="s">
        <v>256</v>
      </c>
      <c r="C24" s="18">
        <v>5.1008442776735458E-3</v>
      </c>
      <c r="D24" t="str">
        <f>_xlfn.CONCAT(Ratios2[[#This Row],[Product]],Ratios2[[#This Row],[Size ]])</f>
        <v>SH3798 - Mens Essential Broadcloth S/S Shirt2XT</v>
      </c>
    </row>
    <row r="25" spans="1:4" x14ac:dyDescent="0.25">
      <c r="A25" t="s">
        <v>198</v>
      </c>
      <c r="B25" s="7" t="s">
        <v>39</v>
      </c>
      <c r="C25" s="18">
        <v>7.0356472795497185E-2</v>
      </c>
      <c r="D25" t="str">
        <f>_xlfn.CONCAT(Ratios2[[#This Row],[Product]],Ratios2[[#This Row],[Size ]])</f>
        <v>SH3798 - Mens Essential Broadcloth S/S Shirt3X</v>
      </c>
    </row>
    <row r="26" spans="1:4" x14ac:dyDescent="0.25">
      <c r="A26" t="s">
        <v>198</v>
      </c>
      <c r="B26" s="7" t="s">
        <v>257</v>
      </c>
      <c r="C26" s="18">
        <v>5.5698874296435273E-3</v>
      </c>
      <c r="D26" t="str">
        <f>_xlfn.CONCAT(Ratios2[[#This Row],[Product]],Ratios2[[#This Row],[Size ]])</f>
        <v>SH3798 - Mens Essential Broadcloth S/S Shirt3XT</v>
      </c>
    </row>
    <row r="27" spans="1:4" x14ac:dyDescent="0.25">
      <c r="A27" t="s">
        <v>198</v>
      </c>
      <c r="B27" s="7" t="s">
        <v>258</v>
      </c>
      <c r="C27" s="18">
        <v>5.218105065666041E-3</v>
      </c>
      <c r="D27" t="str">
        <f>_xlfn.CONCAT(Ratios2[[#This Row],[Product]],Ratios2[[#This Row],[Size ]])</f>
        <v>SH3798 - Mens Essential Broadcloth S/S Shirt4XT</v>
      </c>
    </row>
    <row r="28" spans="1:4" x14ac:dyDescent="0.25">
      <c r="A28" t="s">
        <v>198</v>
      </c>
      <c r="B28" s="7" t="s">
        <v>259</v>
      </c>
      <c r="C28" s="18">
        <v>1.5243902439024391E-3</v>
      </c>
      <c r="D28" t="str">
        <f>_xlfn.CONCAT(Ratios2[[#This Row],[Product]],Ratios2[[#This Row],[Size ]])</f>
        <v>SH3798 - Mens Essential Broadcloth S/S Shirt5XT</v>
      </c>
    </row>
    <row r="29" spans="1:4" x14ac:dyDescent="0.25">
      <c r="A29" t="s">
        <v>198</v>
      </c>
      <c r="B29" s="7" t="s">
        <v>260</v>
      </c>
      <c r="C29" s="18">
        <v>0</v>
      </c>
      <c r="D29" t="str">
        <f>_xlfn.CONCAT(Ratios2[[#This Row],[Product]],Ratios2[[#This Row],[Size ]])</f>
        <v>SH3798 - Mens Essential Broadcloth S/S Shirt6XT</v>
      </c>
    </row>
    <row r="30" spans="1:4" x14ac:dyDescent="0.25">
      <c r="A30" t="s">
        <v>200</v>
      </c>
      <c r="B30" s="7" t="s">
        <v>265</v>
      </c>
      <c r="C30" s="18">
        <v>0.2112398662575001</v>
      </c>
      <c r="D30" t="str">
        <f>_xlfn.CONCAT(Ratios2[[#This Row],[Product]],Ratios2[[#This Row],[Size ]])</f>
        <v>SH4017 - Male Lawpro Polyester S/S ShirtLG REG</v>
      </c>
    </row>
    <row r="31" spans="1:4" x14ac:dyDescent="0.25">
      <c r="A31" t="s">
        <v>200</v>
      </c>
      <c r="B31" s="7" t="s">
        <v>264</v>
      </c>
      <c r="C31" s="18">
        <v>0.20464434571520176</v>
      </c>
      <c r="D31" t="str">
        <f>_xlfn.CONCAT(Ratios2[[#This Row],[Product]],Ratios2[[#This Row],[Size ]])</f>
        <v>SH4017 - Male Lawpro Polyester S/S ShirtMD REG</v>
      </c>
    </row>
    <row r="32" spans="1:4" x14ac:dyDescent="0.25">
      <c r="A32" t="s">
        <v>200</v>
      </c>
      <c r="B32" s="7" t="s">
        <v>263</v>
      </c>
      <c r="C32" s="18">
        <v>0.13113177300416801</v>
      </c>
      <c r="D32" t="str">
        <f>_xlfn.CONCAT(Ratios2[[#This Row],[Product]],Ratios2[[#This Row],[Size ]])</f>
        <v>SH4017 - Male Lawpro Polyester S/S ShirtSM REG</v>
      </c>
    </row>
    <row r="33" spans="1:4" x14ac:dyDescent="0.25">
      <c r="A33" t="s">
        <v>200</v>
      </c>
      <c r="B33" s="7" t="s">
        <v>266</v>
      </c>
      <c r="C33" s="18">
        <v>0.17047588512801723</v>
      </c>
      <c r="D33" t="str">
        <f>_xlfn.CONCAT(Ratios2[[#This Row],[Product]],Ratios2[[#This Row],[Size ]])</f>
        <v>SH4017 - Male Lawpro Polyester S/S ShirtXL REG</v>
      </c>
    </row>
    <row r="34" spans="1:4" x14ac:dyDescent="0.25">
      <c r="A34" t="s">
        <v>200</v>
      </c>
      <c r="B34" s="7" t="s">
        <v>262</v>
      </c>
      <c r="C34" s="18">
        <v>2.9496633536389868E-2</v>
      </c>
      <c r="D34" t="str">
        <f>_xlfn.CONCAT(Ratios2[[#This Row],[Product]],Ratios2[[#This Row],[Size ]])</f>
        <v>SH4017 - Male Lawpro Polyester S/S ShirtXS REG</v>
      </c>
    </row>
    <row r="35" spans="1:4" x14ac:dyDescent="0.25">
      <c r="A35" t="s">
        <v>200</v>
      </c>
      <c r="B35" s="7" t="s">
        <v>267</v>
      </c>
      <c r="C35" s="18">
        <v>0.11794073191957129</v>
      </c>
      <c r="D35" t="str">
        <f>_xlfn.CONCAT(Ratios2[[#This Row],[Product]],Ratios2[[#This Row],[Size ]])</f>
        <v>SH4017 - Male Lawpro Polyester S/S Shirt2X REG</v>
      </c>
    </row>
    <row r="36" spans="1:4" x14ac:dyDescent="0.25">
      <c r="A36" t="s">
        <v>200</v>
      </c>
      <c r="B36" s="7" t="s">
        <v>268</v>
      </c>
      <c r="C36" s="18">
        <v>7.3283561581092838E-2</v>
      </c>
      <c r="D36" t="str">
        <f>_xlfn.CONCAT(Ratios2[[#This Row],[Product]],Ratios2[[#This Row],[Size ]])</f>
        <v>SH4017 - Male Lawpro Polyester S/S Shirt3X REG</v>
      </c>
    </row>
    <row r="37" spans="1:4" x14ac:dyDescent="0.25">
      <c r="A37" t="s">
        <v>200</v>
      </c>
      <c r="B37" s="7" t="s">
        <v>269</v>
      </c>
      <c r="C37" s="18">
        <v>3.1328722575917192E-2</v>
      </c>
      <c r="D37" t="str">
        <f>_xlfn.CONCAT(Ratios2[[#This Row],[Product]],Ratios2[[#This Row],[Size ]])</f>
        <v>SH4017 - Male Lawpro Polyester S/S Shirt4X REG</v>
      </c>
    </row>
    <row r="38" spans="1:4" x14ac:dyDescent="0.25">
      <c r="A38" t="s">
        <v>200</v>
      </c>
      <c r="B38" s="7" t="s">
        <v>270</v>
      </c>
      <c r="C38" s="18">
        <v>1.8137681491320477E-2</v>
      </c>
      <c r="D38" t="str">
        <f>_xlfn.CONCAT(Ratios2[[#This Row],[Product]],Ratios2[[#This Row],[Size ]])</f>
        <v>SH4017 - Male Lawpro Polyester S/S Shirt5X REG</v>
      </c>
    </row>
    <row r="39" spans="1:4" x14ac:dyDescent="0.25">
      <c r="A39" t="s">
        <v>200</v>
      </c>
      <c r="B39" s="7" t="s">
        <v>271</v>
      </c>
      <c r="C39" s="18">
        <v>1.2320798790821234E-2</v>
      </c>
      <c r="D39" t="str">
        <f>_xlfn.CONCAT(Ratios2[[#This Row],[Product]],Ratios2[[#This Row],[Size ]])</f>
        <v>SH4017 - Male Lawpro Polyester S/S Shirt6X REG</v>
      </c>
    </row>
    <row r="40" spans="1:4" x14ac:dyDescent="0.25">
      <c r="A40" t="s">
        <v>201</v>
      </c>
      <c r="B40" t="s">
        <v>273</v>
      </c>
      <c r="C40" s="17">
        <v>1.0739856801909307E-2</v>
      </c>
      <c r="D40" t="str">
        <f>_xlfn.CONCAT(Ratios2[[#This Row],[Product]],Ratios2[[#This Row],[Size ]])</f>
        <v>SH4018 - Lawpro Polyester L/S Shirt LG LNG</v>
      </c>
    </row>
    <row r="41" spans="1:4" x14ac:dyDescent="0.25">
      <c r="A41" t="s">
        <v>201</v>
      </c>
      <c r="B41" t="s">
        <v>265</v>
      </c>
      <c r="C41" s="17">
        <v>0.25417661097852029</v>
      </c>
      <c r="D41" t="str">
        <f>_xlfn.CONCAT(Ratios2[[#This Row],[Product]],Ratios2[[#This Row],[Size ]])</f>
        <v>SH4018 - Lawpro Polyester L/S Shirt LG REG</v>
      </c>
    </row>
    <row r="42" spans="1:4" x14ac:dyDescent="0.25">
      <c r="A42" t="s">
        <v>201</v>
      </c>
      <c r="B42" t="s">
        <v>278</v>
      </c>
      <c r="C42" s="17">
        <v>1.1336515513126491E-2</v>
      </c>
      <c r="D42" t="str">
        <f>_xlfn.CONCAT(Ratios2[[#This Row],[Product]],Ratios2[[#This Row],[Size ]])</f>
        <v>SH4018 - Lawpro Polyester L/S Shirt MD LNG</v>
      </c>
    </row>
    <row r="43" spans="1:4" x14ac:dyDescent="0.25">
      <c r="A43" t="s">
        <v>201</v>
      </c>
      <c r="B43" t="s">
        <v>264</v>
      </c>
      <c r="C43" s="17">
        <v>0.23389021479713604</v>
      </c>
      <c r="D43" t="str">
        <f>_xlfn.CONCAT(Ratios2[[#This Row],[Product]],Ratios2[[#This Row],[Size ]])</f>
        <v>SH4018 - Lawpro Polyester L/S Shirt MD REG</v>
      </c>
    </row>
    <row r="44" spans="1:4" x14ac:dyDescent="0.25">
      <c r="A44" t="s">
        <v>201</v>
      </c>
      <c r="B44" t="s">
        <v>263</v>
      </c>
      <c r="C44" s="17">
        <v>0.15692124105011934</v>
      </c>
      <c r="D44" t="str">
        <f>_xlfn.CONCAT(Ratios2[[#This Row],[Product]],Ratios2[[#This Row],[Size ]])</f>
        <v>SH4018 - Lawpro Polyester L/S Shirt SM REG</v>
      </c>
    </row>
    <row r="45" spans="1:4" x14ac:dyDescent="0.25">
      <c r="A45" t="s">
        <v>201</v>
      </c>
      <c r="B45" t="s">
        <v>274</v>
      </c>
      <c r="C45" s="17">
        <v>5.3699284009546535E-3</v>
      </c>
      <c r="D45" t="str">
        <f>_xlfn.CONCAT(Ratios2[[#This Row],[Product]],Ratios2[[#This Row],[Size ]])</f>
        <v>SH4018 - Lawpro Polyester L/S Shirt XL LNG</v>
      </c>
    </row>
    <row r="46" spans="1:4" x14ac:dyDescent="0.25">
      <c r="A46" t="s">
        <v>201</v>
      </c>
      <c r="B46" t="s">
        <v>266</v>
      </c>
      <c r="C46" s="17">
        <v>0.14916467780429593</v>
      </c>
      <c r="D46" t="str">
        <f>_xlfn.CONCAT(Ratios2[[#This Row],[Product]],Ratios2[[#This Row],[Size ]])</f>
        <v>SH4018 - Lawpro Polyester L/S Shirt XL REG</v>
      </c>
    </row>
    <row r="47" spans="1:4" x14ac:dyDescent="0.25">
      <c r="A47" t="s">
        <v>201</v>
      </c>
      <c r="B47" t="s">
        <v>262</v>
      </c>
      <c r="C47" s="17">
        <v>3.0429594272076373E-2</v>
      </c>
      <c r="D47" t="str">
        <f>_xlfn.CONCAT(Ratios2[[#This Row],[Product]],Ratios2[[#This Row],[Size ]])</f>
        <v>SH4018 - Lawpro Polyester L/S Shirt XS REG</v>
      </c>
    </row>
    <row r="48" spans="1:4" x14ac:dyDescent="0.25">
      <c r="A48" t="s">
        <v>201</v>
      </c>
      <c r="B48" t="s">
        <v>275</v>
      </c>
      <c r="C48" s="17">
        <v>6.5632458233890216E-3</v>
      </c>
      <c r="D48" t="str">
        <f>_xlfn.CONCAT(Ratios2[[#This Row],[Product]],Ratios2[[#This Row],[Size ]])</f>
        <v>SH4018 - Lawpro Polyester L/S Shirt 2X LNG</v>
      </c>
    </row>
    <row r="49" spans="1:4" x14ac:dyDescent="0.25">
      <c r="A49" t="s">
        <v>201</v>
      </c>
      <c r="B49" t="s">
        <v>267</v>
      </c>
      <c r="C49" s="17">
        <v>6.9809069212410507E-2</v>
      </c>
      <c r="D49" t="str">
        <f>_xlfn.CONCAT(Ratios2[[#This Row],[Product]],Ratios2[[#This Row],[Size ]])</f>
        <v>SH4018 - Lawpro Polyester L/S Shirt 2X REG</v>
      </c>
    </row>
    <row r="50" spans="1:4" x14ac:dyDescent="0.25">
      <c r="A50" t="s">
        <v>201</v>
      </c>
      <c r="B50" t="s">
        <v>276</v>
      </c>
      <c r="C50" s="17">
        <v>6.5632458233890216E-3</v>
      </c>
      <c r="D50" t="str">
        <f>_xlfn.CONCAT(Ratios2[[#This Row],[Product]],Ratios2[[#This Row],[Size ]])</f>
        <v>SH4018 - Lawpro Polyester L/S Shirt 3X LNG</v>
      </c>
    </row>
    <row r="51" spans="1:4" x14ac:dyDescent="0.25">
      <c r="A51" t="s">
        <v>201</v>
      </c>
      <c r="B51" t="s">
        <v>268</v>
      </c>
      <c r="C51" s="17">
        <v>3.4606205250596656E-2</v>
      </c>
      <c r="D51" t="str">
        <f>_xlfn.CONCAT(Ratios2[[#This Row],[Product]],Ratios2[[#This Row],[Size ]])</f>
        <v>SH4018 - Lawpro Polyester L/S Shirt 3X REG</v>
      </c>
    </row>
    <row r="52" spans="1:4" x14ac:dyDescent="0.25">
      <c r="A52" t="s">
        <v>201</v>
      </c>
      <c r="B52" t="s">
        <v>277</v>
      </c>
      <c r="C52" s="17">
        <v>1.7899761336515514E-3</v>
      </c>
      <c r="D52" t="str">
        <f>_xlfn.CONCAT(Ratios2[[#This Row],[Product]],Ratios2[[#This Row],[Size ]])</f>
        <v>SH4018 - Lawpro Polyester L/S Shirt 4X LNG</v>
      </c>
    </row>
    <row r="53" spans="1:4" x14ac:dyDescent="0.25">
      <c r="A53" t="s">
        <v>201</v>
      </c>
      <c r="B53" t="s">
        <v>269</v>
      </c>
      <c r="C53" s="17">
        <v>1.8496420047732696E-2</v>
      </c>
      <c r="D53" t="str">
        <f>_xlfn.CONCAT(Ratios2[[#This Row],[Product]],Ratios2[[#This Row],[Size ]])</f>
        <v>SH4018 - Lawpro Polyester L/S Shirt 4X REG</v>
      </c>
    </row>
    <row r="54" spans="1:4" x14ac:dyDescent="0.25">
      <c r="A54" t="s">
        <v>201</v>
      </c>
      <c r="B54" t="s">
        <v>270</v>
      </c>
      <c r="C54" s="17">
        <v>8.3532219570405727E-3</v>
      </c>
      <c r="D54" t="str">
        <f>_xlfn.CONCAT(Ratios2[[#This Row],[Product]],Ratios2[[#This Row],[Size ]])</f>
        <v>SH4018 - Lawpro Polyester L/S Shirt 5X REG</v>
      </c>
    </row>
    <row r="55" spans="1:4" x14ac:dyDescent="0.25">
      <c r="A55" t="s">
        <v>201</v>
      </c>
      <c r="B55" t="s">
        <v>271</v>
      </c>
      <c r="C55" s="17">
        <v>1.7899761336515514E-3</v>
      </c>
      <c r="D55" t="str">
        <f>_xlfn.CONCAT(Ratios2[[#This Row],[Product]],Ratios2[[#This Row],[Size ]])</f>
        <v>SH4018 - Lawpro Polyester L/S Shirt 6X REG</v>
      </c>
    </row>
    <row r="56" spans="1:4" x14ac:dyDescent="0.25">
      <c r="A56" t="s">
        <v>202</v>
      </c>
      <c r="B56" t="s">
        <v>265</v>
      </c>
      <c r="C56" s="17">
        <v>0.19303797468354431</v>
      </c>
      <c r="D56" t="str">
        <f>_xlfn.CONCAT(Ratios2[[#This Row],[Product]],Ratios2[[#This Row],[Size ]])</f>
        <v>SH4019 - Lawpro Polyester S/S Shirt WomensLG REG</v>
      </c>
    </row>
    <row r="57" spans="1:4" x14ac:dyDescent="0.25">
      <c r="A57" t="s">
        <v>202</v>
      </c>
      <c r="B57" t="s">
        <v>264</v>
      </c>
      <c r="C57" s="17">
        <v>0.21835443037974683</v>
      </c>
      <c r="D57" t="str">
        <f>_xlfn.CONCAT(Ratios2[[#This Row],[Product]],Ratios2[[#This Row],[Size ]])</f>
        <v>SH4019 - Lawpro Polyester S/S Shirt WomensMD REG</v>
      </c>
    </row>
    <row r="58" spans="1:4" x14ac:dyDescent="0.25">
      <c r="A58" t="s">
        <v>202</v>
      </c>
      <c r="B58" t="s">
        <v>263</v>
      </c>
      <c r="C58" s="17">
        <v>0.21202531645569619</v>
      </c>
      <c r="D58" t="str">
        <f>_xlfn.CONCAT(Ratios2[[#This Row],[Product]],Ratios2[[#This Row],[Size ]])</f>
        <v>SH4019 - Lawpro Polyester S/S Shirt WomensSM REG</v>
      </c>
    </row>
    <row r="59" spans="1:4" x14ac:dyDescent="0.25">
      <c r="A59" t="s">
        <v>202</v>
      </c>
      <c r="B59" t="s">
        <v>266</v>
      </c>
      <c r="C59" s="17">
        <v>0.15822784810126583</v>
      </c>
      <c r="D59" t="str">
        <f>_xlfn.CONCAT(Ratios2[[#This Row],[Product]],Ratios2[[#This Row],[Size ]])</f>
        <v>SH4019 - Lawpro Polyester S/S Shirt WomensXL REG</v>
      </c>
    </row>
    <row r="60" spans="1:4" x14ac:dyDescent="0.25">
      <c r="A60" t="s">
        <v>202</v>
      </c>
      <c r="B60" t="s">
        <v>262</v>
      </c>
      <c r="C60" s="17">
        <v>4.5358649789029537E-2</v>
      </c>
      <c r="D60" t="str">
        <f>_xlfn.CONCAT(Ratios2[[#This Row],[Product]],Ratios2[[#This Row],[Size ]])</f>
        <v>SH4019 - Lawpro Polyester S/S Shirt WomensXS REG</v>
      </c>
    </row>
    <row r="61" spans="1:4" x14ac:dyDescent="0.25">
      <c r="A61" t="s">
        <v>202</v>
      </c>
      <c r="B61" t="s">
        <v>267</v>
      </c>
      <c r="C61" s="17">
        <v>0.1729957805907173</v>
      </c>
      <c r="D61" t="str">
        <f>_xlfn.CONCAT(Ratios2[[#This Row],[Product]],Ratios2[[#This Row],[Size ]])</f>
        <v>SH4019 - Lawpro Polyester S/S Shirt Womens2X REG</v>
      </c>
    </row>
    <row r="62" spans="1:4" x14ac:dyDescent="0.25">
      <c r="A62" t="s">
        <v>203</v>
      </c>
      <c r="B62" t="s">
        <v>265</v>
      </c>
      <c r="C62" s="17">
        <v>0.23591087811271297</v>
      </c>
      <c r="D62" t="str">
        <f>_xlfn.CONCAT(Ratios2[[#This Row],[Product]],Ratios2[[#This Row],[Size ]])</f>
        <v>SH4020 - Lawpro Polyester L/S Shirt WomensLG REG</v>
      </c>
    </row>
    <row r="63" spans="1:4" x14ac:dyDescent="0.25">
      <c r="A63" t="s">
        <v>203</v>
      </c>
      <c r="B63" t="s">
        <v>264</v>
      </c>
      <c r="C63" s="17">
        <v>0.27391874180865006</v>
      </c>
      <c r="D63" t="str">
        <f>_xlfn.CONCAT(Ratios2[[#This Row],[Product]],Ratios2[[#This Row],[Size ]])</f>
        <v>SH4020 - Lawpro Polyester L/S Shirt WomensMD REG</v>
      </c>
    </row>
    <row r="64" spans="1:4" x14ac:dyDescent="0.25">
      <c r="A64" t="s">
        <v>203</v>
      </c>
      <c r="B64" t="s">
        <v>263</v>
      </c>
      <c r="C64" s="17">
        <v>0.18479685452162517</v>
      </c>
      <c r="D64" t="str">
        <f>_xlfn.CONCAT(Ratios2[[#This Row],[Product]],Ratios2[[#This Row],[Size ]])</f>
        <v>SH4020 - Lawpro Polyester L/S Shirt WomensSM REG</v>
      </c>
    </row>
    <row r="65" spans="1:4" x14ac:dyDescent="0.25">
      <c r="A65" t="s">
        <v>203</v>
      </c>
      <c r="B65" t="s">
        <v>266</v>
      </c>
      <c r="C65" s="17">
        <v>0.17038007863695936</v>
      </c>
      <c r="D65" t="str">
        <f>_xlfn.CONCAT(Ratios2[[#This Row],[Product]],Ratios2[[#This Row],[Size ]])</f>
        <v>SH4020 - Lawpro Polyester L/S Shirt WomensXL REG</v>
      </c>
    </row>
    <row r="66" spans="1:4" x14ac:dyDescent="0.25">
      <c r="A66" t="s">
        <v>203</v>
      </c>
      <c r="B66" t="s">
        <v>262</v>
      </c>
      <c r="C66" s="17">
        <v>1.5727391874180863E-2</v>
      </c>
      <c r="D66" t="str">
        <f>_xlfn.CONCAT(Ratios2[[#This Row],[Product]],Ratios2[[#This Row],[Size ]])</f>
        <v>SH4020 - Lawpro Polyester L/S Shirt WomensXS REG</v>
      </c>
    </row>
    <row r="67" spans="1:4" x14ac:dyDescent="0.25">
      <c r="A67" t="s">
        <v>203</v>
      </c>
      <c r="B67" t="s">
        <v>267</v>
      </c>
      <c r="C67" s="17">
        <v>0.11926605504587157</v>
      </c>
      <c r="D67" t="str">
        <f>_xlfn.CONCAT(Ratios2[[#This Row],[Product]],Ratios2[[#This Row],[Size ]])</f>
        <v>SH4020 - Lawpro Polyester L/S Shirt Womens2X REG</v>
      </c>
    </row>
    <row r="68" spans="1:4" x14ac:dyDescent="0.25">
      <c r="A68" t="s">
        <v>204</v>
      </c>
      <c r="B68" t="s">
        <v>265</v>
      </c>
      <c r="C68" s="17">
        <v>0.2112398662575001</v>
      </c>
      <c r="D68" t="str">
        <f>_xlfn.CONCAT(Ratios2[[#This Row],[Product]],Ratios2[[#This Row],[Size ]])</f>
        <v>SH4023 - Lawpro Poly/Cotton S/S Shirt LG REG</v>
      </c>
    </row>
    <row r="69" spans="1:4" x14ac:dyDescent="0.25">
      <c r="A69" t="s">
        <v>204</v>
      </c>
      <c r="B69" t="s">
        <v>264</v>
      </c>
      <c r="C69" s="17">
        <v>0.20464434571520176</v>
      </c>
      <c r="D69" t="str">
        <f>_xlfn.CONCAT(Ratios2[[#This Row],[Product]],Ratios2[[#This Row],[Size ]])</f>
        <v>SH4023 - Lawpro Poly/Cotton S/S Shirt MD REG</v>
      </c>
    </row>
    <row r="70" spans="1:4" x14ac:dyDescent="0.25">
      <c r="A70" t="s">
        <v>204</v>
      </c>
      <c r="B70" t="s">
        <v>263</v>
      </c>
      <c r="C70" s="17">
        <v>0.13113177300416801</v>
      </c>
      <c r="D70" t="str">
        <f>_xlfn.CONCAT(Ratios2[[#This Row],[Product]],Ratios2[[#This Row],[Size ]])</f>
        <v>SH4023 - Lawpro Poly/Cotton S/S Shirt SM REG</v>
      </c>
    </row>
    <row r="71" spans="1:4" x14ac:dyDescent="0.25">
      <c r="A71" t="s">
        <v>204</v>
      </c>
      <c r="B71" t="s">
        <v>266</v>
      </c>
      <c r="C71" s="17">
        <v>0.17047588512801723</v>
      </c>
      <c r="D71" t="str">
        <f>_xlfn.CONCAT(Ratios2[[#This Row],[Product]],Ratios2[[#This Row],[Size ]])</f>
        <v>SH4023 - Lawpro Poly/Cotton S/S Shirt XL REG</v>
      </c>
    </row>
    <row r="72" spans="1:4" x14ac:dyDescent="0.25">
      <c r="A72" t="s">
        <v>204</v>
      </c>
      <c r="B72" t="s">
        <v>262</v>
      </c>
      <c r="C72" s="17">
        <v>2.9496633536389868E-2</v>
      </c>
      <c r="D72" t="str">
        <f>_xlfn.CONCAT(Ratios2[[#This Row],[Product]],Ratios2[[#This Row],[Size ]])</f>
        <v>SH4023 - Lawpro Poly/Cotton S/S Shirt XS REG</v>
      </c>
    </row>
    <row r="73" spans="1:4" x14ac:dyDescent="0.25">
      <c r="A73" t="s">
        <v>204</v>
      </c>
      <c r="B73" t="s">
        <v>267</v>
      </c>
      <c r="C73" s="17">
        <v>0.11794073191957129</v>
      </c>
      <c r="D73" t="str">
        <f>_xlfn.CONCAT(Ratios2[[#This Row],[Product]],Ratios2[[#This Row],[Size ]])</f>
        <v>SH4023 - Lawpro Poly/Cotton S/S Shirt 2X REG</v>
      </c>
    </row>
    <row r="74" spans="1:4" x14ac:dyDescent="0.25">
      <c r="A74" t="s">
        <v>204</v>
      </c>
      <c r="B74" t="s">
        <v>268</v>
      </c>
      <c r="C74" s="17">
        <v>7.3283561581092838E-2</v>
      </c>
      <c r="D74" t="str">
        <f>_xlfn.CONCAT(Ratios2[[#This Row],[Product]],Ratios2[[#This Row],[Size ]])</f>
        <v>SH4023 - Lawpro Poly/Cotton S/S Shirt 3X REG</v>
      </c>
    </row>
    <row r="75" spans="1:4" x14ac:dyDescent="0.25">
      <c r="A75" t="s">
        <v>204</v>
      </c>
      <c r="B75" t="s">
        <v>269</v>
      </c>
      <c r="C75" s="17">
        <v>3.1328722575917192E-2</v>
      </c>
      <c r="D75" t="str">
        <f>_xlfn.CONCAT(Ratios2[[#This Row],[Product]],Ratios2[[#This Row],[Size ]])</f>
        <v>SH4023 - Lawpro Poly/Cotton S/S Shirt 4X REG</v>
      </c>
    </row>
    <row r="76" spans="1:4" x14ac:dyDescent="0.25">
      <c r="A76" t="s">
        <v>204</v>
      </c>
      <c r="B76" t="s">
        <v>270</v>
      </c>
      <c r="C76" s="17">
        <v>1.8137681491320477E-2</v>
      </c>
      <c r="D76" t="str">
        <f>_xlfn.CONCAT(Ratios2[[#This Row],[Product]],Ratios2[[#This Row],[Size ]])</f>
        <v>SH4023 - Lawpro Poly/Cotton S/S Shirt 5X REG</v>
      </c>
    </row>
    <row r="77" spans="1:4" x14ac:dyDescent="0.25">
      <c r="A77" t="s">
        <v>204</v>
      </c>
      <c r="B77" t="s">
        <v>271</v>
      </c>
      <c r="C77" s="17">
        <v>1.2320798790821234E-2</v>
      </c>
      <c r="D77" t="str">
        <f>_xlfn.CONCAT(Ratios2[[#This Row],[Product]],Ratios2[[#This Row],[Size ]])</f>
        <v>SH4023 - Lawpro Poly/Cotton S/S Shirt 6X REG</v>
      </c>
    </row>
    <row r="78" spans="1:4" x14ac:dyDescent="0.25">
      <c r="A78" t="s">
        <v>205</v>
      </c>
      <c r="B78" t="s">
        <v>273</v>
      </c>
      <c r="C78" s="17">
        <v>3.1106578276389598E-2</v>
      </c>
      <c r="D78" t="str">
        <f>_xlfn.CONCAT(Ratios2[[#This Row],[Product]],Ratios2[[#This Row],[Size ]])</f>
        <v>SH4024 - Lawpro Poly/Cotton L/S Shirt LG LNG</v>
      </c>
    </row>
    <row r="79" spans="1:4" x14ac:dyDescent="0.25">
      <c r="A79" t="s">
        <v>205</v>
      </c>
      <c r="B79" t="s">
        <v>265</v>
      </c>
      <c r="C79" s="17">
        <v>0.15145334013258541</v>
      </c>
      <c r="D79" t="str">
        <f>_xlfn.CONCAT(Ratios2[[#This Row],[Product]],Ratios2[[#This Row],[Size ]])</f>
        <v>SH4024 - Lawpro Poly/Cotton L/S Shirt LG REG</v>
      </c>
    </row>
    <row r="80" spans="1:4" x14ac:dyDescent="0.25">
      <c r="A80" t="s">
        <v>205</v>
      </c>
      <c r="B80" t="s">
        <v>278</v>
      </c>
      <c r="C80" s="17">
        <v>2.4987251402345742E-2</v>
      </c>
      <c r="D80" t="str">
        <f>_xlfn.CONCAT(Ratios2[[#This Row],[Product]],Ratios2[[#This Row],[Size ]])</f>
        <v>SH4024 - Lawpro Poly/Cotton L/S Shirt MD LNG</v>
      </c>
    </row>
    <row r="81" spans="1:4" x14ac:dyDescent="0.25">
      <c r="A81" t="s">
        <v>205</v>
      </c>
      <c r="B81" t="s">
        <v>264</v>
      </c>
      <c r="C81" s="17">
        <v>0.19377868434472209</v>
      </c>
      <c r="D81" t="str">
        <f>_xlfn.CONCAT(Ratios2[[#This Row],[Product]],Ratios2[[#This Row],[Size ]])</f>
        <v>SH4024 - Lawpro Poly/Cotton L/S Shirt MD REG</v>
      </c>
    </row>
    <row r="82" spans="1:4" x14ac:dyDescent="0.25">
      <c r="A82" t="s">
        <v>205</v>
      </c>
      <c r="B82" t="s">
        <v>263</v>
      </c>
      <c r="C82" s="17">
        <v>0.196838347781744</v>
      </c>
      <c r="D82" t="str">
        <f>_xlfn.CONCAT(Ratios2[[#This Row],[Product]],Ratios2[[#This Row],[Size ]])</f>
        <v>SH4024 - Lawpro Poly/Cotton L/S Shirt SM REG</v>
      </c>
    </row>
    <row r="83" spans="1:4" x14ac:dyDescent="0.25">
      <c r="A83" t="s">
        <v>205</v>
      </c>
      <c r="B83" t="s">
        <v>274</v>
      </c>
      <c r="C83" s="17">
        <v>6.1703212646608871E-2</v>
      </c>
      <c r="D83" t="str">
        <f>_xlfn.CONCAT(Ratios2[[#This Row],[Product]],Ratios2[[#This Row],[Size ]])</f>
        <v>SH4024 - Lawpro Poly/Cotton L/S Shirt XL LNG</v>
      </c>
    </row>
    <row r="84" spans="1:4" x14ac:dyDescent="0.25">
      <c r="A84" t="s">
        <v>205</v>
      </c>
      <c r="B84" t="s">
        <v>266</v>
      </c>
      <c r="C84" s="17">
        <v>0.14584395716471188</v>
      </c>
      <c r="D84" t="str">
        <f>_xlfn.CONCAT(Ratios2[[#This Row],[Product]],Ratios2[[#This Row],[Size ]])</f>
        <v>SH4024 - Lawpro Poly/Cotton L/S Shirt XL REG</v>
      </c>
    </row>
    <row r="85" spans="1:4" x14ac:dyDescent="0.25">
      <c r="A85" t="s">
        <v>205</v>
      </c>
      <c r="B85" t="s">
        <v>262</v>
      </c>
      <c r="C85" s="17">
        <v>2.447730749617542E-2</v>
      </c>
      <c r="D85" t="str">
        <f>_xlfn.CONCAT(Ratios2[[#This Row],[Product]],Ratios2[[#This Row],[Size ]])</f>
        <v>SH4024 - Lawpro Poly/Cotton L/S Shirt XS REG</v>
      </c>
    </row>
    <row r="86" spans="1:4" x14ac:dyDescent="0.25">
      <c r="A86" t="s">
        <v>205</v>
      </c>
      <c r="B86" t="s">
        <v>275</v>
      </c>
      <c r="C86" s="17">
        <v>2.5497195308516064E-2</v>
      </c>
      <c r="D86" t="str">
        <f>_xlfn.CONCAT(Ratios2[[#This Row],[Product]],Ratios2[[#This Row],[Size ]])</f>
        <v>SH4024 - Lawpro Poly/Cotton L/S Shirt 2X LNG</v>
      </c>
    </row>
    <row r="87" spans="1:4" x14ac:dyDescent="0.25">
      <c r="A87" t="s">
        <v>205</v>
      </c>
      <c r="B87" t="s">
        <v>267</v>
      </c>
      <c r="C87" s="17">
        <v>6.2723100458949521E-2</v>
      </c>
      <c r="D87" t="str">
        <f>_xlfn.CONCAT(Ratios2[[#This Row],[Product]],Ratios2[[#This Row],[Size ]])</f>
        <v>SH4024 - Lawpro Poly/Cotton L/S Shirt 2X REG</v>
      </c>
    </row>
    <row r="88" spans="1:4" x14ac:dyDescent="0.25">
      <c r="A88" t="s">
        <v>205</v>
      </c>
      <c r="B88" t="s">
        <v>276</v>
      </c>
      <c r="C88" s="17">
        <v>1.4278429372768995E-2</v>
      </c>
      <c r="D88" t="str">
        <f>_xlfn.CONCAT(Ratios2[[#This Row],[Product]],Ratios2[[#This Row],[Size ]])</f>
        <v>SH4024 - Lawpro Poly/Cotton L/S Shirt 3X LNG</v>
      </c>
    </row>
    <row r="89" spans="1:4" x14ac:dyDescent="0.25">
      <c r="A89" t="s">
        <v>205</v>
      </c>
      <c r="B89" t="s">
        <v>268</v>
      </c>
      <c r="C89" s="17">
        <v>4.3345232024477306E-2</v>
      </c>
      <c r="D89" t="str">
        <f>_xlfn.CONCAT(Ratios2[[#This Row],[Product]],Ratios2[[#This Row],[Size ]])</f>
        <v>SH4024 - Lawpro Poly/Cotton L/S Shirt 3X REG</v>
      </c>
    </row>
    <row r="90" spans="1:4" x14ac:dyDescent="0.25">
      <c r="A90" t="s">
        <v>205</v>
      </c>
      <c r="B90" t="s">
        <v>277</v>
      </c>
      <c r="C90" s="17">
        <v>4.0795512493625704E-3</v>
      </c>
      <c r="D90" t="str">
        <f>_xlfn.CONCAT(Ratios2[[#This Row],[Product]],Ratios2[[#This Row],[Size ]])</f>
        <v>SH4024 - Lawpro Poly/Cotton L/S Shirt 4X LNG</v>
      </c>
    </row>
    <row r="91" spans="1:4" x14ac:dyDescent="0.25">
      <c r="A91" t="s">
        <v>205</v>
      </c>
      <c r="B91" t="s">
        <v>269</v>
      </c>
      <c r="C91" s="17">
        <v>1.0198878123406425E-2</v>
      </c>
      <c r="D91" t="str">
        <f>_xlfn.CONCAT(Ratios2[[#This Row],[Product]],Ratios2[[#This Row],[Size ]])</f>
        <v>SH4024 - Lawpro Poly/Cotton L/S Shirt 4X REG</v>
      </c>
    </row>
    <row r="92" spans="1:4" x14ac:dyDescent="0.25">
      <c r="A92" t="s">
        <v>205</v>
      </c>
      <c r="B92" t="s">
        <v>270</v>
      </c>
      <c r="C92" s="17">
        <v>7.1392146863844975E-3</v>
      </c>
      <c r="D92" t="str">
        <f>_xlfn.CONCAT(Ratios2[[#This Row],[Product]],Ratios2[[#This Row],[Size ]])</f>
        <v>SH4024 - Lawpro Poly/Cotton L/S Shirt 5X REG</v>
      </c>
    </row>
    <row r="93" spans="1:4" x14ac:dyDescent="0.25">
      <c r="A93" t="s">
        <v>205</v>
      </c>
      <c r="B93" t="s">
        <v>271</v>
      </c>
      <c r="C93" s="17">
        <v>2.5497195308516064E-3</v>
      </c>
      <c r="D93" t="str">
        <f>_xlfn.CONCAT(Ratios2[[#This Row],[Product]],Ratios2[[#This Row],[Size ]])</f>
        <v>SH4024 - Lawpro Poly/Cotton L/S Shirt 6X REG</v>
      </c>
    </row>
    <row r="94" spans="1:4" x14ac:dyDescent="0.25">
      <c r="A94" t="s">
        <v>206</v>
      </c>
      <c r="B94" t="s">
        <v>265</v>
      </c>
      <c r="C94" s="17">
        <v>0.19303797468354431</v>
      </c>
      <c r="D94" t="str">
        <f>_xlfn.CONCAT(Ratios2[[#This Row],[Product]],Ratios2[[#This Row],[Size ]])</f>
        <v>SH4025 - Lawpro Womens Poly/Cotton S/SLG REG</v>
      </c>
    </row>
    <row r="95" spans="1:4" x14ac:dyDescent="0.25">
      <c r="A95" t="s">
        <v>206</v>
      </c>
      <c r="B95" t="s">
        <v>264</v>
      </c>
      <c r="C95" s="17">
        <v>0.21835443037974683</v>
      </c>
      <c r="D95" t="str">
        <f>_xlfn.CONCAT(Ratios2[[#This Row],[Product]],Ratios2[[#This Row],[Size ]])</f>
        <v>SH4025 - Lawpro Womens Poly/Cotton S/SMD REG</v>
      </c>
    </row>
    <row r="96" spans="1:4" x14ac:dyDescent="0.25">
      <c r="A96" t="s">
        <v>206</v>
      </c>
      <c r="B96" t="s">
        <v>263</v>
      </c>
      <c r="C96" s="17">
        <v>0.21202531645569619</v>
      </c>
      <c r="D96" t="str">
        <f>_xlfn.CONCAT(Ratios2[[#This Row],[Product]],Ratios2[[#This Row],[Size ]])</f>
        <v>SH4025 - Lawpro Womens Poly/Cotton S/SSM REG</v>
      </c>
    </row>
    <row r="97" spans="1:4" x14ac:dyDescent="0.25">
      <c r="A97" t="s">
        <v>206</v>
      </c>
      <c r="B97" t="s">
        <v>266</v>
      </c>
      <c r="C97" s="17">
        <v>0.15822784810126583</v>
      </c>
      <c r="D97" t="str">
        <f>_xlfn.CONCAT(Ratios2[[#This Row],[Product]],Ratios2[[#This Row],[Size ]])</f>
        <v>SH4025 - Lawpro Womens Poly/Cotton S/SXL REG</v>
      </c>
    </row>
    <row r="98" spans="1:4" x14ac:dyDescent="0.25">
      <c r="A98" t="s">
        <v>206</v>
      </c>
      <c r="B98" t="s">
        <v>262</v>
      </c>
      <c r="C98" s="17">
        <v>4.5358649789029537E-2</v>
      </c>
      <c r="D98" t="str">
        <f>_xlfn.CONCAT(Ratios2[[#This Row],[Product]],Ratios2[[#This Row],[Size ]])</f>
        <v>SH4025 - Lawpro Womens Poly/Cotton S/SXS REG</v>
      </c>
    </row>
    <row r="99" spans="1:4" x14ac:dyDescent="0.25">
      <c r="A99" t="s">
        <v>206</v>
      </c>
      <c r="B99" t="s">
        <v>267</v>
      </c>
      <c r="C99" s="17">
        <v>0.1729957805907173</v>
      </c>
      <c r="D99" t="str">
        <f>_xlfn.CONCAT(Ratios2[[#This Row],[Product]],Ratios2[[#This Row],[Size ]])</f>
        <v>SH4025 - Lawpro Womens Poly/Cotton S/S2X REG</v>
      </c>
    </row>
    <row r="100" spans="1:4" x14ac:dyDescent="0.25">
      <c r="A100" t="s">
        <v>207</v>
      </c>
      <c r="B100" t="s">
        <v>265</v>
      </c>
      <c r="C100" s="17">
        <v>0.23591087811271297</v>
      </c>
      <c r="D100" t="str">
        <f>_xlfn.CONCAT(Ratios2[[#This Row],[Product]],Ratios2[[#This Row],[Size ]])</f>
        <v>SH4026 - Lawpro Womens Poly/Cotton L/SLG REG</v>
      </c>
    </row>
    <row r="101" spans="1:4" x14ac:dyDescent="0.25">
      <c r="A101" t="s">
        <v>207</v>
      </c>
      <c r="B101" t="s">
        <v>264</v>
      </c>
      <c r="C101" s="17">
        <v>0.27391874180865006</v>
      </c>
      <c r="D101" t="str">
        <f>_xlfn.CONCAT(Ratios2[[#This Row],[Product]],Ratios2[[#This Row],[Size ]])</f>
        <v>SH4026 - Lawpro Womens Poly/Cotton L/SMD REG</v>
      </c>
    </row>
    <row r="102" spans="1:4" x14ac:dyDescent="0.25">
      <c r="A102" t="s">
        <v>207</v>
      </c>
      <c r="B102" t="s">
        <v>263</v>
      </c>
      <c r="C102" s="17">
        <v>0.18479685452162517</v>
      </c>
      <c r="D102" t="str">
        <f>_xlfn.CONCAT(Ratios2[[#This Row],[Product]],Ratios2[[#This Row],[Size ]])</f>
        <v>SH4026 - Lawpro Womens Poly/Cotton L/SSM REG</v>
      </c>
    </row>
    <row r="103" spans="1:4" x14ac:dyDescent="0.25">
      <c r="A103" t="s">
        <v>207</v>
      </c>
      <c r="B103" t="s">
        <v>266</v>
      </c>
      <c r="C103" s="17">
        <v>0.17038007863695936</v>
      </c>
      <c r="D103" t="str">
        <f>_xlfn.CONCAT(Ratios2[[#This Row],[Product]],Ratios2[[#This Row],[Size ]])</f>
        <v>SH4026 - Lawpro Womens Poly/Cotton L/SXL REG</v>
      </c>
    </row>
    <row r="104" spans="1:4" x14ac:dyDescent="0.25">
      <c r="A104" t="s">
        <v>207</v>
      </c>
      <c r="B104" t="s">
        <v>262</v>
      </c>
      <c r="C104" s="17">
        <v>1.5727391874180863E-2</v>
      </c>
      <c r="D104" t="str">
        <f>_xlfn.CONCAT(Ratios2[[#This Row],[Product]],Ratios2[[#This Row],[Size ]])</f>
        <v>SH4026 - Lawpro Womens Poly/Cotton L/SXS REG</v>
      </c>
    </row>
    <row r="105" spans="1:4" x14ac:dyDescent="0.25">
      <c r="A105" t="s">
        <v>207</v>
      </c>
      <c r="B105" t="s">
        <v>267</v>
      </c>
      <c r="C105" s="17">
        <v>0.11926605504587157</v>
      </c>
      <c r="D105" t="str">
        <f>_xlfn.CONCAT(Ratios2[[#This Row],[Product]],Ratios2[[#This Row],[Size ]])</f>
        <v>SH4026 - Lawpro Womens Poly/Cotton L/S2X REG</v>
      </c>
    </row>
    <row r="106" spans="1:4" x14ac:dyDescent="0.25">
      <c r="A106" t="s">
        <v>208</v>
      </c>
      <c r="B106" t="s">
        <v>251</v>
      </c>
      <c r="C106" s="17">
        <v>0.20799153215136279</v>
      </c>
      <c r="D106" t="str">
        <f>_xlfn.CONCAT(Ratios2[[#This Row],[Product]],Ratios2[[#This Row],[Size ]])</f>
        <v>SH2448 - Port Authority Dry Zone Uv Micro-Mesh Polo LG</v>
      </c>
    </row>
    <row r="107" spans="1:4" x14ac:dyDescent="0.25">
      <c r="A107" t="s">
        <v>208</v>
      </c>
      <c r="B107" t="s">
        <v>250</v>
      </c>
      <c r="C107" s="17">
        <v>0.18417570785922202</v>
      </c>
      <c r="D107" t="str">
        <f>_xlfn.CONCAT(Ratios2[[#This Row],[Product]],Ratios2[[#This Row],[Size ]])</f>
        <v>SH2448 - Port Authority Dry Zone Uv Micro-Mesh Polo MD</v>
      </c>
    </row>
    <row r="108" spans="1:4" x14ac:dyDescent="0.25">
      <c r="A108" t="s">
        <v>208</v>
      </c>
      <c r="B108" t="s">
        <v>249</v>
      </c>
      <c r="C108" s="17">
        <v>0.11696215930140248</v>
      </c>
      <c r="D108" t="str">
        <f>_xlfn.CONCAT(Ratios2[[#This Row],[Product]],Ratios2[[#This Row],[Size ]])</f>
        <v>SH2448 - Port Authority Dry Zone Uv Micro-Mesh Polo SM</v>
      </c>
    </row>
    <row r="109" spans="1:4" x14ac:dyDescent="0.25">
      <c r="A109" t="s">
        <v>208</v>
      </c>
      <c r="B109" t="s">
        <v>254</v>
      </c>
      <c r="C109" s="17">
        <v>0.18629267001852343</v>
      </c>
      <c r="D109" t="str">
        <f>_xlfn.CONCAT(Ratios2[[#This Row],[Product]],Ratios2[[#This Row],[Size ]])</f>
        <v>SH2448 - Port Authority Dry Zone Uv Micro-Mesh Polo XL</v>
      </c>
    </row>
    <row r="110" spans="1:4" x14ac:dyDescent="0.25">
      <c r="A110" t="s">
        <v>208</v>
      </c>
      <c r="B110" t="s">
        <v>261</v>
      </c>
      <c r="C110" s="17">
        <v>5.8216459380788571E-3</v>
      </c>
      <c r="D110" t="str">
        <f>_xlfn.CONCAT(Ratios2[[#This Row],[Product]],Ratios2[[#This Row],[Size ]])</f>
        <v>SH2448 - Port Authority Dry Zone Uv Micro-Mesh Polo XS</v>
      </c>
    </row>
    <row r="111" spans="1:4" x14ac:dyDescent="0.25">
      <c r="A111" t="s">
        <v>208</v>
      </c>
      <c r="B111" t="s">
        <v>38</v>
      </c>
      <c r="C111" s="17">
        <v>0.1415718444032813</v>
      </c>
      <c r="D111" t="str">
        <f>_xlfn.CONCAT(Ratios2[[#This Row],[Product]],Ratios2[[#This Row],[Size ]])</f>
        <v>SH2448 - Port Authority Dry Zone Uv Micro-Mesh Polo 2X</v>
      </c>
    </row>
    <row r="112" spans="1:4" x14ac:dyDescent="0.25">
      <c r="A112" t="s">
        <v>208</v>
      </c>
      <c r="B112" t="s">
        <v>39</v>
      </c>
      <c r="C112" s="17">
        <v>7.4622916115374444E-2</v>
      </c>
      <c r="D112" t="str">
        <f>_xlfn.CONCAT(Ratios2[[#This Row],[Product]],Ratios2[[#This Row],[Size ]])</f>
        <v>SH2448 - Port Authority Dry Zone Uv Micro-Mesh Polo 3X</v>
      </c>
    </row>
    <row r="113" spans="1:4" x14ac:dyDescent="0.25">
      <c r="A113" t="s">
        <v>208</v>
      </c>
      <c r="B113" t="s">
        <v>40</v>
      </c>
      <c r="C113" s="17">
        <v>5.4776395871923789E-2</v>
      </c>
      <c r="D113" t="str">
        <f>_xlfn.CONCAT(Ratios2[[#This Row],[Product]],Ratios2[[#This Row],[Size ]])</f>
        <v>SH2448 - Port Authority Dry Zone Uv Micro-Mesh Polo 4X</v>
      </c>
    </row>
    <row r="114" spans="1:4" x14ac:dyDescent="0.25">
      <c r="A114" t="s">
        <v>208</v>
      </c>
      <c r="B114" t="s">
        <v>242</v>
      </c>
      <c r="C114" s="17">
        <v>2.3021963482402753E-2</v>
      </c>
      <c r="D114" t="str">
        <f>_xlfn.CONCAT(Ratios2[[#This Row],[Product]],Ratios2[[#This Row],[Size ]])</f>
        <v>SH2448 - Port Authority Dry Zone Uv Micro-Mesh Polo 5X</v>
      </c>
    </row>
    <row r="115" spans="1:4" x14ac:dyDescent="0.25">
      <c r="A115" t="s">
        <v>208</v>
      </c>
      <c r="B115" t="s">
        <v>243</v>
      </c>
      <c r="C115" s="17">
        <v>4.7631648584281552E-3</v>
      </c>
      <c r="D115" t="str">
        <f>_xlfn.CONCAT(Ratios2[[#This Row],[Product]],Ratios2[[#This Row],[Size ]])</f>
        <v>SH2448 - Port Authority Dry Zone Uv Micro-Mesh Polo 6X</v>
      </c>
    </row>
    <row r="116" spans="1:4" x14ac:dyDescent="0.25">
      <c r="A116" t="s">
        <v>209</v>
      </c>
      <c r="B116" t="s">
        <v>251</v>
      </c>
      <c r="C116" s="17">
        <v>0.23833671399594319</v>
      </c>
      <c r="D116" t="str">
        <f>_xlfn.CONCAT(Ratios2[[#This Row],[Product]],Ratios2[[#This Row],[Size ]])</f>
        <v>SH3698 - Port Authority Dry Zone Uv Micro-Mesh L/S PoloLG</v>
      </c>
    </row>
    <row r="117" spans="1:4" x14ac:dyDescent="0.25">
      <c r="A117" t="s">
        <v>209</v>
      </c>
      <c r="B117" t="s">
        <v>250</v>
      </c>
      <c r="C117" s="17">
        <v>0.13894523326572009</v>
      </c>
      <c r="D117" t="str">
        <f>_xlfn.CONCAT(Ratios2[[#This Row],[Product]],Ratios2[[#This Row],[Size ]])</f>
        <v>SH3698 - Port Authority Dry Zone Uv Micro-Mesh L/S PoloMD</v>
      </c>
    </row>
    <row r="118" spans="1:4" x14ac:dyDescent="0.25">
      <c r="A118" t="s">
        <v>209</v>
      </c>
      <c r="B118" t="s">
        <v>249</v>
      </c>
      <c r="C118" s="17">
        <v>9.4320486815415827E-2</v>
      </c>
      <c r="D118" t="str">
        <f>_xlfn.CONCAT(Ratios2[[#This Row],[Product]],Ratios2[[#This Row],[Size ]])</f>
        <v>SH3698 - Port Authority Dry Zone Uv Micro-Mesh L/S PoloSM</v>
      </c>
    </row>
    <row r="119" spans="1:4" x14ac:dyDescent="0.25">
      <c r="A119" t="s">
        <v>209</v>
      </c>
      <c r="B119" t="s">
        <v>254</v>
      </c>
      <c r="C119" s="17">
        <v>0.22413793103448276</v>
      </c>
      <c r="D119" t="str">
        <f>_xlfn.CONCAT(Ratios2[[#This Row],[Product]],Ratios2[[#This Row],[Size ]])</f>
        <v>SH3698 - Port Authority Dry Zone Uv Micro-Mesh L/S PoloXL</v>
      </c>
    </row>
    <row r="120" spans="1:4" x14ac:dyDescent="0.25">
      <c r="A120" t="s">
        <v>209</v>
      </c>
      <c r="B120" t="s">
        <v>261</v>
      </c>
      <c r="C120" s="17">
        <v>5.0709939148073022E-3</v>
      </c>
      <c r="D120" t="str">
        <f>_xlfn.CONCAT(Ratios2[[#This Row],[Product]],Ratios2[[#This Row],[Size ]])</f>
        <v>SH3698 - Port Authority Dry Zone Uv Micro-Mesh L/S PoloXS</v>
      </c>
    </row>
    <row r="121" spans="1:4" x14ac:dyDescent="0.25">
      <c r="A121" t="s">
        <v>209</v>
      </c>
      <c r="B121" t="s">
        <v>38</v>
      </c>
      <c r="C121" s="17">
        <v>0.16328600405679514</v>
      </c>
      <c r="D121" t="str">
        <f>_xlfn.CONCAT(Ratios2[[#This Row],[Product]],Ratios2[[#This Row],[Size ]])</f>
        <v>SH3698 - Port Authority Dry Zone Uv Micro-Mesh L/S Polo2X</v>
      </c>
    </row>
    <row r="122" spans="1:4" x14ac:dyDescent="0.25">
      <c r="A122" t="s">
        <v>209</v>
      </c>
      <c r="B122" t="s">
        <v>39</v>
      </c>
      <c r="C122" s="17">
        <v>0.10750507099391481</v>
      </c>
      <c r="D122" t="str">
        <f>_xlfn.CONCAT(Ratios2[[#This Row],[Product]],Ratios2[[#This Row],[Size ]])</f>
        <v>SH3698 - Port Authority Dry Zone Uv Micro-Mesh L/S Polo3X</v>
      </c>
    </row>
    <row r="123" spans="1:4" x14ac:dyDescent="0.25">
      <c r="A123" t="s">
        <v>209</v>
      </c>
      <c r="B123" t="s">
        <v>40</v>
      </c>
      <c r="C123" s="17">
        <v>2.8397565922920892E-2</v>
      </c>
      <c r="D123" t="str">
        <f>_xlfn.CONCAT(Ratios2[[#This Row],[Product]],Ratios2[[#This Row],[Size ]])</f>
        <v>SH3698 - Port Authority Dry Zone Uv Micro-Mesh L/S Polo4X</v>
      </c>
    </row>
    <row r="124" spans="1:4" x14ac:dyDescent="0.25">
      <c r="A124" t="s">
        <v>210</v>
      </c>
      <c r="B124" t="s">
        <v>251</v>
      </c>
      <c r="C124" s="17">
        <v>0.21622788088044886</v>
      </c>
      <c r="D124" t="str">
        <f>_xlfn.CONCAT(Ratios2[[#This Row],[Product]],Ratios2[[#This Row],[Size ]])</f>
        <v>SJ273 - Propper Uniform Short Sleeve PoloLG</v>
      </c>
    </row>
    <row r="125" spans="1:4" x14ac:dyDescent="0.25">
      <c r="A125" t="s">
        <v>210</v>
      </c>
      <c r="B125" t="s">
        <v>250</v>
      </c>
      <c r="C125" s="17">
        <v>0.17652136383254208</v>
      </c>
      <c r="D125" t="str">
        <f>_xlfn.CONCAT(Ratios2[[#This Row],[Product]],Ratios2[[#This Row],[Size ]])</f>
        <v>SJ273 - Propper Uniform Short Sleeve PoloMD</v>
      </c>
    </row>
    <row r="126" spans="1:4" x14ac:dyDescent="0.25">
      <c r="A126" t="s">
        <v>210</v>
      </c>
      <c r="B126" t="s">
        <v>249</v>
      </c>
      <c r="C126" s="17">
        <v>0.10660336642209754</v>
      </c>
      <c r="D126" t="str">
        <f>_xlfn.CONCAT(Ratios2[[#This Row],[Product]],Ratios2[[#This Row],[Size ]])</f>
        <v>SJ273 - Propper Uniform Short Sleeve PoloSM</v>
      </c>
    </row>
    <row r="127" spans="1:4" x14ac:dyDescent="0.25">
      <c r="A127" t="s">
        <v>210</v>
      </c>
      <c r="B127" t="s">
        <v>254</v>
      </c>
      <c r="C127" s="17">
        <v>0.18256365990504964</v>
      </c>
      <c r="D127" t="str">
        <f>_xlfn.CONCAT(Ratios2[[#This Row],[Product]],Ratios2[[#This Row],[Size ]])</f>
        <v>SJ273 - Propper Uniform Short Sleeve PoloXL</v>
      </c>
    </row>
    <row r="128" spans="1:4" x14ac:dyDescent="0.25">
      <c r="A128" t="s">
        <v>210</v>
      </c>
      <c r="B128" t="s">
        <v>261</v>
      </c>
      <c r="C128" s="17">
        <v>7.3370738023305999E-3</v>
      </c>
      <c r="D128" t="str">
        <f>_xlfn.CONCAT(Ratios2[[#This Row],[Product]],Ratios2[[#This Row],[Size ]])</f>
        <v>SJ273 - Propper Uniform Short Sleeve PoloXS</v>
      </c>
    </row>
    <row r="129" spans="1:4" x14ac:dyDescent="0.25">
      <c r="A129" t="s">
        <v>210</v>
      </c>
      <c r="B129" t="s">
        <v>38</v>
      </c>
      <c r="C129" s="17">
        <v>0.11135088476478204</v>
      </c>
      <c r="D129" t="str">
        <f>_xlfn.CONCAT(Ratios2[[#This Row],[Product]],Ratios2[[#This Row],[Size ]])</f>
        <v>SJ273 - Propper Uniform Short Sleeve Polo2X</v>
      </c>
    </row>
    <row r="130" spans="1:4" x14ac:dyDescent="0.25">
      <c r="A130" t="s">
        <v>210</v>
      </c>
      <c r="B130" t="s">
        <v>39</v>
      </c>
      <c r="C130" s="17">
        <v>7.6823478636167453E-2</v>
      </c>
      <c r="D130" t="str">
        <f>_xlfn.CONCAT(Ratios2[[#This Row],[Product]],Ratios2[[#This Row],[Size ]])</f>
        <v>SJ273 - Propper Uniform Short Sleeve Polo3X</v>
      </c>
    </row>
    <row r="131" spans="1:4" x14ac:dyDescent="0.25">
      <c r="A131" t="s">
        <v>210</v>
      </c>
      <c r="B131" t="s">
        <v>40</v>
      </c>
      <c r="C131" s="17">
        <v>6.0854553301683212E-2</v>
      </c>
      <c r="D131" t="str">
        <f>_xlfn.CONCAT(Ratios2[[#This Row],[Product]],Ratios2[[#This Row],[Size ]])</f>
        <v>SJ273 - Propper Uniform Short Sleeve Polo4X</v>
      </c>
    </row>
    <row r="132" spans="1:4" x14ac:dyDescent="0.25">
      <c r="A132" t="s">
        <v>210</v>
      </c>
      <c r="B132" t="s">
        <v>242</v>
      </c>
      <c r="C132" s="17">
        <v>2.4600776866637895E-2</v>
      </c>
      <c r="D132" t="str">
        <f>_xlfn.CONCAT(Ratios2[[#This Row],[Product]],Ratios2[[#This Row],[Size ]])</f>
        <v>SJ273 - Propper Uniform Short Sleeve Polo5X</v>
      </c>
    </row>
    <row r="133" spans="1:4" x14ac:dyDescent="0.25">
      <c r="A133" t="s">
        <v>210</v>
      </c>
      <c r="B133" t="s">
        <v>243</v>
      </c>
      <c r="C133" s="17">
        <v>2.4169184290030211E-2</v>
      </c>
      <c r="D133" t="str">
        <f>_xlfn.CONCAT(Ratios2[[#This Row],[Product]],Ratios2[[#This Row],[Size ]])</f>
        <v>SJ273 - Propper Uniform Short Sleeve Polo6X</v>
      </c>
    </row>
    <row r="134" spans="1:4" x14ac:dyDescent="0.25">
      <c r="A134" t="s">
        <v>210</v>
      </c>
      <c r="B134" t="s">
        <v>244</v>
      </c>
      <c r="C134" s="17">
        <v>3.4527406128614588E-3</v>
      </c>
      <c r="D134" t="str">
        <f>_xlfn.CONCAT(Ratios2[[#This Row],[Product]],Ratios2[[#This Row],[Size ]])</f>
        <v>SJ273 - Propper Uniform Short Sleeve Polo7X</v>
      </c>
    </row>
    <row r="135" spans="1:4" x14ac:dyDescent="0.25">
      <c r="A135" t="s">
        <v>210</v>
      </c>
      <c r="B135" t="s">
        <v>245</v>
      </c>
      <c r="C135" s="17">
        <v>9.4950366853690116E-3</v>
      </c>
      <c r="D135" t="str">
        <f>_xlfn.CONCAT(Ratios2[[#This Row],[Product]],Ratios2[[#This Row],[Size ]])</f>
        <v>SJ273 - Propper Uniform Short Sleeve Polo8X</v>
      </c>
    </row>
    <row r="136" spans="1:4" x14ac:dyDescent="0.25">
      <c r="A136" t="s">
        <v>211</v>
      </c>
      <c r="B136" t="s">
        <v>273</v>
      </c>
      <c r="C136" s="17">
        <v>2.3897661777798605E-3</v>
      </c>
      <c r="D136" t="str">
        <f>_xlfn.CONCAT(Ratios2[[#This Row],[Product]],Ratios2[[#This Row],[Size ]])</f>
        <v>SM682 - Core 365 Mens Origin S/S Performance Pique PoloLG LNG</v>
      </c>
    </row>
    <row r="137" spans="1:4" x14ac:dyDescent="0.25">
      <c r="A137" t="s">
        <v>211</v>
      </c>
      <c r="B137" t="s">
        <v>265</v>
      </c>
      <c r="C137" s="17">
        <v>0.21610983552785717</v>
      </c>
      <c r="D137" t="str">
        <f>_xlfn.CONCAT(Ratios2[[#This Row],[Product]],Ratios2[[#This Row],[Size ]])</f>
        <v>SM682 - Core 365 Mens Origin S/S Performance Pique PoloLG REG</v>
      </c>
    </row>
    <row r="138" spans="1:4" x14ac:dyDescent="0.25">
      <c r="A138" t="s">
        <v>211</v>
      </c>
      <c r="B138" t="s">
        <v>264</v>
      </c>
      <c r="C138" s="17">
        <v>0.20936226043765521</v>
      </c>
      <c r="D138" t="str">
        <f>_xlfn.CONCAT(Ratios2[[#This Row],[Product]],Ratios2[[#This Row],[Size ]])</f>
        <v>SM682 - Core 365 Mens Origin S/S Performance Pique PoloMD REG</v>
      </c>
    </row>
    <row r="139" spans="1:4" x14ac:dyDescent="0.25">
      <c r="A139" t="s">
        <v>211</v>
      </c>
      <c r="B139" t="s">
        <v>263</v>
      </c>
      <c r="C139" s="17">
        <v>0.13415491307811256</v>
      </c>
      <c r="D139" t="str">
        <f>_xlfn.CONCAT(Ratios2[[#This Row],[Product]],Ratios2[[#This Row],[Size ]])</f>
        <v>SM682 - Core 365 Mens Origin S/S Performance Pique PoloSM REG</v>
      </c>
    </row>
    <row r="140" spans="1:4" x14ac:dyDescent="0.25">
      <c r="A140" t="s">
        <v>211</v>
      </c>
      <c r="B140" t="s">
        <v>274</v>
      </c>
      <c r="C140" s="17">
        <v>4.1703762710275996E-3</v>
      </c>
      <c r="D140" t="str">
        <f>_xlfn.CONCAT(Ratios2[[#This Row],[Product]],Ratios2[[#This Row],[Size ]])</f>
        <v>SM682 - Core 365 Mens Origin S/S Performance Pique PoloXL LNG</v>
      </c>
    </row>
    <row r="141" spans="1:4" x14ac:dyDescent="0.25">
      <c r="A141" t="s">
        <v>211</v>
      </c>
      <c r="B141" t="s">
        <v>266</v>
      </c>
      <c r="C141" s="17">
        <v>0.17440607281758119</v>
      </c>
      <c r="D141" t="str">
        <f>_xlfn.CONCAT(Ratios2[[#This Row],[Product]],Ratios2[[#This Row],[Size ]])</f>
        <v>SM682 - Core 365 Mens Origin S/S Performance Pique PoloXL REG</v>
      </c>
    </row>
    <row r="142" spans="1:4" x14ac:dyDescent="0.25">
      <c r="A142" t="s">
        <v>211</v>
      </c>
      <c r="B142" t="s">
        <v>275</v>
      </c>
      <c r="C142" s="17">
        <v>4.0766599503303498E-3</v>
      </c>
      <c r="D142" t="str">
        <f>_xlfn.CONCAT(Ratios2[[#This Row],[Product]],Ratios2[[#This Row],[Size ]])</f>
        <v>SM682 - Core 365 Mens Origin S/S Performance Pique Polo2X LNG</v>
      </c>
    </row>
    <row r="143" spans="1:4" x14ac:dyDescent="0.25">
      <c r="A143" t="s">
        <v>211</v>
      </c>
      <c r="B143" t="s">
        <v>267</v>
      </c>
      <c r="C143" s="17">
        <v>0.12065976289770863</v>
      </c>
      <c r="D143" t="str">
        <f>_xlfn.CONCAT(Ratios2[[#This Row],[Product]],Ratios2[[#This Row],[Size ]])</f>
        <v>SM682 - Core 365 Mens Origin S/S Performance Pique Polo2X REG</v>
      </c>
    </row>
    <row r="144" spans="1:4" x14ac:dyDescent="0.25">
      <c r="A144" t="s">
        <v>211</v>
      </c>
      <c r="B144" t="s">
        <v>276</v>
      </c>
      <c r="C144" s="17">
        <v>4.4515252331193481E-3</v>
      </c>
      <c r="D144" t="str">
        <f>_xlfn.CONCAT(Ratios2[[#This Row],[Product]],Ratios2[[#This Row],[Size ]])</f>
        <v>SM682 - Core 365 Mens Origin S/S Performance Pique Polo3X LNG</v>
      </c>
    </row>
    <row r="145" spans="1:4" x14ac:dyDescent="0.25">
      <c r="A145" t="s">
        <v>211</v>
      </c>
      <c r="B145" t="s">
        <v>268</v>
      </c>
      <c r="C145" s="17">
        <v>7.4973056557799539E-2</v>
      </c>
      <c r="D145" t="str">
        <f>_xlfn.CONCAT(Ratios2[[#This Row],[Product]],Ratios2[[#This Row],[Size ]])</f>
        <v>SM682 - Core 365 Mens Origin S/S Performance Pique Polo3X REG</v>
      </c>
    </row>
    <row r="146" spans="1:4" x14ac:dyDescent="0.25">
      <c r="A146" t="s">
        <v>211</v>
      </c>
      <c r="B146" t="s">
        <v>277</v>
      </c>
      <c r="C146" s="17">
        <v>4.1703762710275996E-3</v>
      </c>
      <c r="D146" t="str">
        <f>_xlfn.CONCAT(Ratios2[[#This Row],[Product]],Ratios2[[#This Row],[Size ]])</f>
        <v>SM682 - Core 365 Mens Origin S/S Performance Pique Polo4X LNG</v>
      </c>
    </row>
    <row r="147" spans="1:4" x14ac:dyDescent="0.25">
      <c r="A147" t="s">
        <v>211</v>
      </c>
      <c r="B147" t="s">
        <v>269</v>
      </c>
      <c r="C147" s="17">
        <v>3.2050981678459302E-2</v>
      </c>
      <c r="D147" t="str">
        <f>_xlfn.CONCAT(Ratios2[[#This Row],[Product]],Ratios2[[#This Row],[Size ]])</f>
        <v>SM682 - Core 365 Mens Origin S/S Performance Pique Polo4X REG</v>
      </c>
    </row>
    <row r="148" spans="1:4" x14ac:dyDescent="0.25">
      <c r="A148" t="s">
        <v>211</v>
      </c>
      <c r="B148" t="s">
        <v>279</v>
      </c>
      <c r="C148" s="17">
        <v>4.6858160348624712E-4</v>
      </c>
      <c r="D148" t="str">
        <f>_xlfn.CONCAT(Ratios2[[#This Row],[Product]],Ratios2[[#This Row],[Size ]])</f>
        <v>SM682 - Core 365 Mens Origin S/S Performance Pique Polo5X LNG</v>
      </c>
    </row>
    <row r="149" spans="1:4" x14ac:dyDescent="0.25">
      <c r="A149" t="s">
        <v>211</v>
      </c>
      <c r="B149" t="s">
        <v>270</v>
      </c>
      <c r="C149" s="17">
        <v>1.8555831498055387E-2</v>
      </c>
      <c r="D149" t="str">
        <f>_xlfn.CONCAT(Ratios2[[#This Row],[Product]],Ratios2[[#This Row],[Size ]])</f>
        <v>SM682 - Core 365 Mens Origin S/S Performance Pique Polo5X REG</v>
      </c>
    </row>
    <row r="150" spans="1:4" x14ac:dyDescent="0.25">
      <c r="A150" t="s">
        <v>212</v>
      </c>
      <c r="B150" t="s">
        <v>273</v>
      </c>
      <c r="C150" s="17">
        <v>1.7006802721088437E-2</v>
      </c>
      <c r="D150" t="str">
        <f>_xlfn.CONCAT(Ratios2[[#This Row],[Product]],Ratios2[[#This Row],[Size ]])</f>
        <v>SR665 - Mens Polyester L/S Uniform ShirtLG LNG</v>
      </c>
    </row>
    <row r="151" spans="1:4" x14ac:dyDescent="0.25">
      <c r="A151" t="s">
        <v>212</v>
      </c>
      <c r="B151" t="s">
        <v>265</v>
      </c>
      <c r="C151" s="17">
        <v>0.20688275310124049</v>
      </c>
      <c r="D151" t="str">
        <f>_xlfn.CONCAT(Ratios2[[#This Row],[Product]],Ratios2[[#This Row],[Size ]])</f>
        <v>SR665 - Mens Polyester L/S Uniform ShirtLG REG</v>
      </c>
    </row>
    <row r="152" spans="1:4" x14ac:dyDescent="0.25">
      <c r="A152" t="s">
        <v>212</v>
      </c>
      <c r="B152" t="s">
        <v>278</v>
      </c>
      <c r="C152" s="17">
        <v>1.3605442176870748E-2</v>
      </c>
      <c r="D152" t="str">
        <f>_xlfn.CONCAT(Ratios2[[#This Row],[Product]],Ratios2[[#This Row],[Size ]])</f>
        <v>SR665 - Mens Polyester L/S Uniform ShirtMD LNG</v>
      </c>
    </row>
    <row r="153" spans="1:4" x14ac:dyDescent="0.25">
      <c r="A153" t="s">
        <v>212</v>
      </c>
      <c r="B153" t="s">
        <v>264</v>
      </c>
      <c r="C153" s="17">
        <v>0.20188075230092037</v>
      </c>
      <c r="D153" t="str">
        <f>_xlfn.CONCAT(Ratios2[[#This Row],[Product]],Ratios2[[#This Row],[Size ]])</f>
        <v>SR665 - Mens Polyester L/S Uniform ShirtMD REG</v>
      </c>
    </row>
    <row r="154" spans="1:4" x14ac:dyDescent="0.25">
      <c r="A154" t="s">
        <v>212</v>
      </c>
      <c r="B154" t="s">
        <v>263</v>
      </c>
      <c r="C154" s="17">
        <v>0.16566626650660263</v>
      </c>
      <c r="D154" t="str">
        <f>_xlfn.CONCAT(Ratios2[[#This Row],[Product]],Ratios2[[#This Row],[Size ]])</f>
        <v>SR665 - Mens Polyester L/S Uniform ShirtSM REG</v>
      </c>
    </row>
    <row r="155" spans="1:4" x14ac:dyDescent="0.25">
      <c r="A155" t="s">
        <v>212</v>
      </c>
      <c r="B155" t="s">
        <v>274</v>
      </c>
      <c r="C155" s="17">
        <v>2.7210884353741496E-2</v>
      </c>
      <c r="D155" t="str">
        <f>_xlfn.CONCAT(Ratios2[[#This Row],[Product]],Ratios2[[#This Row],[Size ]])</f>
        <v>SR665 - Mens Polyester L/S Uniform ShirtXL LNG</v>
      </c>
    </row>
    <row r="156" spans="1:4" x14ac:dyDescent="0.25">
      <c r="A156" t="s">
        <v>212</v>
      </c>
      <c r="B156" t="s">
        <v>266</v>
      </c>
      <c r="C156" s="17">
        <v>0.1638655462184874</v>
      </c>
      <c r="D156" t="str">
        <f>_xlfn.CONCAT(Ratios2[[#This Row],[Product]],Ratios2[[#This Row],[Size ]])</f>
        <v>SR665 - Mens Polyester L/S Uniform ShirtXL REG</v>
      </c>
    </row>
    <row r="157" spans="1:4" x14ac:dyDescent="0.25">
      <c r="A157" t="s">
        <v>212</v>
      </c>
      <c r="B157" t="s">
        <v>262</v>
      </c>
      <c r="C157" s="17">
        <v>2.2008803521408563E-2</v>
      </c>
      <c r="D157" t="str">
        <f>_xlfn.CONCAT(Ratios2[[#This Row],[Product]],Ratios2[[#This Row],[Size ]])</f>
        <v>SR665 - Mens Polyester L/S Uniform ShirtXS REG</v>
      </c>
    </row>
    <row r="158" spans="1:4" x14ac:dyDescent="0.25">
      <c r="A158" t="s">
        <v>212</v>
      </c>
      <c r="B158" t="s">
        <v>280</v>
      </c>
      <c r="C158" s="17">
        <v>4.2016806722689074E-3</v>
      </c>
      <c r="D158" t="str">
        <f>_xlfn.CONCAT(Ratios2[[#This Row],[Product]],Ratios2[[#This Row],[Size ]])</f>
        <v>SR665 - Mens Polyester L/S Uniform ShirtXXS REG</v>
      </c>
    </row>
    <row r="159" spans="1:4" x14ac:dyDescent="0.25">
      <c r="A159" t="s">
        <v>212</v>
      </c>
      <c r="B159" t="s">
        <v>275</v>
      </c>
      <c r="C159" s="17">
        <v>1.4005602240896359E-2</v>
      </c>
      <c r="D159" t="str">
        <f>_xlfn.CONCAT(Ratios2[[#This Row],[Product]],Ratios2[[#This Row],[Size ]])</f>
        <v>SR665 - Mens Polyester L/S Uniform Shirt2X LNG</v>
      </c>
    </row>
    <row r="160" spans="1:4" x14ac:dyDescent="0.25">
      <c r="A160" t="s">
        <v>212</v>
      </c>
      <c r="B160" t="s">
        <v>267</v>
      </c>
      <c r="C160" s="17">
        <v>7.0228091236494594E-2</v>
      </c>
      <c r="D160" t="str">
        <f>_xlfn.CONCAT(Ratios2[[#This Row],[Product]],Ratios2[[#This Row],[Size ]])</f>
        <v>SR665 - Mens Polyester L/S Uniform Shirt2X REG</v>
      </c>
    </row>
    <row r="161" spans="1:4" x14ac:dyDescent="0.25">
      <c r="A161" t="s">
        <v>212</v>
      </c>
      <c r="B161" t="s">
        <v>276</v>
      </c>
      <c r="C161" s="17">
        <v>1.4605842336934774E-2</v>
      </c>
      <c r="D161" t="str">
        <f>_xlfn.CONCAT(Ratios2[[#This Row],[Product]],Ratios2[[#This Row],[Size ]])</f>
        <v>SR665 - Mens Polyester L/S Uniform Shirt3X LNG</v>
      </c>
    </row>
    <row r="162" spans="1:4" x14ac:dyDescent="0.25">
      <c r="A162" t="s">
        <v>212</v>
      </c>
      <c r="B162" t="s">
        <v>268</v>
      </c>
      <c r="C162" s="17">
        <v>3.6214485794317727E-2</v>
      </c>
      <c r="D162" t="str">
        <f>_xlfn.CONCAT(Ratios2[[#This Row],[Product]],Ratios2[[#This Row],[Size ]])</f>
        <v>SR665 - Mens Polyester L/S Uniform Shirt3X REG</v>
      </c>
    </row>
    <row r="163" spans="1:4" x14ac:dyDescent="0.25">
      <c r="A163" t="s">
        <v>212</v>
      </c>
      <c r="B163" t="s">
        <v>277</v>
      </c>
      <c r="C163" s="17">
        <v>4.8019207683073226E-3</v>
      </c>
      <c r="D163" t="str">
        <f>_xlfn.CONCAT(Ratios2[[#This Row],[Product]],Ratios2[[#This Row],[Size ]])</f>
        <v>SR665 - Mens Polyester L/S Uniform Shirt4X LNG</v>
      </c>
    </row>
    <row r="164" spans="1:4" x14ac:dyDescent="0.25">
      <c r="A164" t="s">
        <v>212</v>
      </c>
      <c r="B164" t="s">
        <v>269</v>
      </c>
      <c r="C164" s="17">
        <v>1.2805122048819529E-2</v>
      </c>
      <c r="D164" t="str">
        <f>_xlfn.CONCAT(Ratios2[[#This Row],[Product]],Ratios2[[#This Row],[Size ]])</f>
        <v>SR665 - Mens Polyester L/S Uniform Shirt4X REG</v>
      </c>
    </row>
    <row r="165" spans="1:4" x14ac:dyDescent="0.25">
      <c r="A165" t="s">
        <v>212</v>
      </c>
      <c r="B165" t="s">
        <v>279</v>
      </c>
      <c r="C165" s="17">
        <v>1.020408163265306E-2</v>
      </c>
      <c r="D165" t="str">
        <f>_xlfn.CONCAT(Ratios2[[#This Row],[Product]],Ratios2[[#This Row],[Size ]])</f>
        <v>SR665 - Mens Polyester L/S Uniform Shirt5X LNG</v>
      </c>
    </row>
    <row r="166" spans="1:4" x14ac:dyDescent="0.25">
      <c r="A166" t="s">
        <v>212</v>
      </c>
      <c r="B166" t="s">
        <v>270</v>
      </c>
      <c r="C166" s="17">
        <v>6.2024809923969587E-3</v>
      </c>
      <c r="D166" t="str">
        <f>_xlfn.CONCAT(Ratios2[[#This Row],[Product]],Ratios2[[#This Row],[Size ]])</f>
        <v>SR665 - Mens Polyester L/S Uniform Shirt5X REG</v>
      </c>
    </row>
    <row r="167" spans="1:4" x14ac:dyDescent="0.25">
      <c r="A167" t="s">
        <v>212</v>
      </c>
      <c r="B167" t="s">
        <v>281</v>
      </c>
      <c r="C167" s="17">
        <v>3.6014405762304922E-3</v>
      </c>
      <c r="D167" t="str">
        <f>_xlfn.CONCAT(Ratios2[[#This Row],[Product]],Ratios2[[#This Row],[Size ]])</f>
        <v>SR665 - Mens Polyester L/S Uniform Shirt6X LNG</v>
      </c>
    </row>
    <row r="168" spans="1:4" x14ac:dyDescent="0.25">
      <c r="A168" t="s">
        <v>212</v>
      </c>
      <c r="B168" t="s">
        <v>271</v>
      </c>
      <c r="C168" s="17">
        <v>1.4005602240896359E-3</v>
      </c>
      <c r="D168" t="str">
        <f>_xlfn.CONCAT(Ratios2[[#This Row],[Product]],Ratios2[[#This Row],[Size ]])</f>
        <v>SR665 - Mens Polyester L/S Uniform Shirt6X REG</v>
      </c>
    </row>
    <row r="169" spans="1:4" x14ac:dyDescent="0.25">
      <c r="A169" t="s">
        <v>213</v>
      </c>
      <c r="B169" t="s">
        <v>251</v>
      </c>
      <c r="C169" s="17">
        <v>0.23098023848177798</v>
      </c>
      <c r="D169" t="str">
        <f>_xlfn.CONCAT(Ratios2[[#This Row],[Product]],Ratios2[[#This Row],[Size ]])</f>
        <v>SR666 - Mens Polyester S/S Uniform ShirtLG</v>
      </c>
    </row>
    <row r="170" spans="1:4" x14ac:dyDescent="0.25">
      <c r="A170" t="s">
        <v>213</v>
      </c>
      <c r="B170" t="s">
        <v>250</v>
      </c>
      <c r="C170" s="17">
        <v>0.22230308458825504</v>
      </c>
      <c r="D170" t="str">
        <f>_xlfn.CONCAT(Ratios2[[#This Row],[Product]],Ratios2[[#This Row],[Size ]])</f>
        <v>SR666 - Mens Polyester S/S Uniform ShirtMD</v>
      </c>
    </row>
    <row r="171" spans="1:4" x14ac:dyDescent="0.25">
      <c r="A171" t="s">
        <v>213</v>
      </c>
      <c r="B171" t="s">
        <v>249</v>
      </c>
      <c r="C171" s="17">
        <v>0.108268487935957</v>
      </c>
      <c r="D171" t="str">
        <f>_xlfn.CONCAT(Ratios2[[#This Row],[Product]],Ratios2[[#This Row],[Size ]])</f>
        <v>SR666 - Mens Polyester S/S Uniform ShirtSM</v>
      </c>
    </row>
    <row r="172" spans="1:4" x14ac:dyDescent="0.25">
      <c r="A172" t="s">
        <v>213</v>
      </c>
      <c r="B172" t="s">
        <v>254</v>
      </c>
      <c r="C172" s="17">
        <v>0.18714661590998152</v>
      </c>
      <c r="D172" t="str">
        <f>_xlfn.CONCAT(Ratios2[[#This Row],[Product]],Ratios2[[#This Row],[Size ]])</f>
        <v>SR666 - Mens Polyester S/S Uniform ShirtXL</v>
      </c>
    </row>
    <row r="173" spans="1:4" x14ac:dyDescent="0.25">
      <c r="A173" t="s">
        <v>213</v>
      </c>
      <c r="B173" t="s">
        <v>261</v>
      </c>
      <c r="C173" s="17">
        <v>1.0300621396182052E-2</v>
      </c>
      <c r="D173" t="str">
        <f>_xlfn.CONCAT(Ratios2[[#This Row],[Product]],Ratios2[[#This Row],[Size ]])</f>
        <v>SR666 - Mens Polyester S/S Uniform ShirtXS</v>
      </c>
    </row>
    <row r="174" spans="1:4" x14ac:dyDescent="0.25">
      <c r="A174" t="s">
        <v>213</v>
      </c>
      <c r="B174" t="s">
        <v>282</v>
      </c>
      <c r="C174" s="17">
        <v>0</v>
      </c>
      <c r="D174" t="str">
        <f>_xlfn.CONCAT(Ratios2[[#This Row],[Product]],Ratios2[[#This Row],[Size ]])</f>
        <v>SR666 - Mens Polyester S/S Uniform ShirtXXS</v>
      </c>
    </row>
    <row r="175" spans="1:4" x14ac:dyDescent="0.25">
      <c r="A175" t="s">
        <v>213</v>
      </c>
      <c r="B175" t="s">
        <v>38</v>
      </c>
      <c r="C175" s="17">
        <v>0.11364272518613895</v>
      </c>
      <c r="D175" t="str">
        <f>_xlfn.CONCAT(Ratios2[[#This Row],[Product]],Ratios2[[#This Row],[Size ]])</f>
        <v>SR666 - Mens Polyester S/S Uniform Shirt2X</v>
      </c>
    </row>
    <row r="176" spans="1:4" x14ac:dyDescent="0.25">
      <c r="A176" t="s">
        <v>213</v>
      </c>
      <c r="B176" t="s">
        <v>39</v>
      </c>
      <c r="C176" s="17">
        <v>6.7177965627274253E-2</v>
      </c>
      <c r="D176" t="str">
        <f>_xlfn.CONCAT(Ratios2[[#This Row],[Product]],Ratios2[[#This Row],[Size ]])</f>
        <v>SR666 - Mens Polyester S/S Uniform Shirt3X</v>
      </c>
    </row>
    <row r="177" spans="1:4" x14ac:dyDescent="0.25">
      <c r="A177" t="s">
        <v>213</v>
      </c>
      <c r="B177" t="s">
        <v>40</v>
      </c>
      <c r="C177" s="17">
        <v>3.6108156524659908E-2</v>
      </c>
      <c r="D177" t="str">
        <f>_xlfn.CONCAT(Ratios2[[#This Row],[Product]],Ratios2[[#This Row],[Size ]])</f>
        <v>SR666 - Mens Polyester S/S Uniform Shirt4X</v>
      </c>
    </row>
    <row r="178" spans="1:4" x14ac:dyDescent="0.25">
      <c r="A178" t="s">
        <v>213</v>
      </c>
      <c r="B178" t="s">
        <v>242</v>
      </c>
      <c r="C178" s="17">
        <v>1.6794491406818563E-2</v>
      </c>
      <c r="D178" t="str">
        <f>_xlfn.CONCAT(Ratios2[[#This Row],[Product]],Ratios2[[#This Row],[Size ]])</f>
        <v>SR666 - Mens Polyester S/S Uniform Shirt5X</v>
      </c>
    </row>
    <row r="179" spans="1:4" x14ac:dyDescent="0.25">
      <c r="A179" t="s">
        <v>213</v>
      </c>
      <c r="B179" t="s">
        <v>243</v>
      </c>
      <c r="C179" s="17">
        <v>7.277612942954711E-3</v>
      </c>
      <c r="D179" t="str">
        <f>_xlfn.CONCAT(Ratios2[[#This Row],[Product]],Ratios2[[#This Row],[Size ]])</f>
        <v>SR666 - Mens Polyester S/S Uniform Shirt6X</v>
      </c>
    </row>
    <row r="180" spans="1:4" x14ac:dyDescent="0.25">
      <c r="A180" t="s">
        <v>214</v>
      </c>
      <c r="B180" s="11" t="s">
        <v>273</v>
      </c>
      <c r="C180" s="17">
        <v>1.3446421183285063E-3</v>
      </c>
      <c r="D180" t="str">
        <f>_xlfn.CONCAT(Ratios2[[#This Row],[Product]],Ratios2[[#This Row],[Size ]])</f>
        <v>ST111 - Port Authority Silk Touch S/S Sport ShirtLG LNG</v>
      </c>
    </row>
    <row r="181" spans="1:4" x14ac:dyDescent="0.25">
      <c r="A181" t="s">
        <v>214</v>
      </c>
      <c r="B181" s="11" t="s">
        <v>265</v>
      </c>
      <c r="C181" s="17">
        <v>0.21307405875051716</v>
      </c>
      <c r="D181" t="str">
        <f>_xlfn.CONCAT(Ratios2[[#This Row],[Product]],Ratios2[[#This Row],[Size ]])</f>
        <v>ST111 - Port Authority Silk Touch S/S Sport ShirtLG REG</v>
      </c>
    </row>
    <row r="182" spans="1:4" x14ac:dyDescent="0.25">
      <c r="A182" t="s">
        <v>214</v>
      </c>
      <c r="B182" s="11" t="s">
        <v>264</v>
      </c>
      <c r="C182" s="17">
        <v>0.19693835333057511</v>
      </c>
      <c r="D182" t="str">
        <f>_xlfn.CONCAT(Ratios2[[#This Row],[Product]],Ratios2[[#This Row],[Size ]])</f>
        <v>ST111 - Port Authority Silk Touch S/S Sport ShirtMD REG</v>
      </c>
    </row>
    <row r="183" spans="1:4" x14ac:dyDescent="0.25">
      <c r="A183" t="s">
        <v>214</v>
      </c>
      <c r="B183" s="11" t="s">
        <v>263</v>
      </c>
      <c r="C183" s="17">
        <v>0.11729416632188663</v>
      </c>
      <c r="D183" t="str">
        <f>_xlfn.CONCAT(Ratios2[[#This Row],[Product]],Ratios2[[#This Row],[Size ]])</f>
        <v>ST111 - Port Authority Silk Touch S/S Sport ShirtSM REG</v>
      </c>
    </row>
    <row r="184" spans="1:4" x14ac:dyDescent="0.25">
      <c r="A184" t="s">
        <v>214</v>
      </c>
      <c r="B184" s="11" t="s">
        <v>274</v>
      </c>
      <c r="C184" s="17">
        <v>4.44766239139429E-3</v>
      </c>
      <c r="D184" t="str">
        <f>_xlfn.CONCAT(Ratios2[[#This Row],[Product]],Ratios2[[#This Row],[Size ]])</f>
        <v>ST111 - Port Authority Silk Touch S/S Sport ShirtXL LNG</v>
      </c>
    </row>
    <row r="185" spans="1:4" x14ac:dyDescent="0.25">
      <c r="A185" t="s">
        <v>214</v>
      </c>
      <c r="B185" s="11" t="s">
        <v>266</v>
      </c>
      <c r="C185" s="17">
        <v>0.15577161770790235</v>
      </c>
      <c r="D185" t="str">
        <f>_xlfn.CONCAT(Ratios2[[#This Row],[Product]],Ratios2[[#This Row],[Size ]])</f>
        <v>ST111 - Port Authority Silk Touch S/S Sport ShirtXL REG</v>
      </c>
    </row>
    <row r="186" spans="1:4" x14ac:dyDescent="0.25">
      <c r="A186" t="s">
        <v>214</v>
      </c>
      <c r="B186" s="11" t="s">
        <v>262</v>
      </c>
      <c r="C186" s="17">
        <v>4.1994207695490275E-2</v>
      </c>
      <c r="D186" t="str">
        <f>_xlfn.CONCAT(Ratios2[[#This Row],[Product]],Ratios2[[#This Row],[Size ]])</f>
        <v>ST111 - Port Authority Silk Touch S/S Sport ShirtXS REG</v>
      </c>
    </row>
    <row r="187" spans="1:4" x14ac:dyDescent="0.25">
      <c r="A187" t="s">
        <v>214</v>
      </c>
      <c r="B187" s="11" t="s">
        <v>286</v>
      </c>
      <c r="C187" s="17">
        <v>8.2747207281754236E-4</v>
      </c>
      <c r="D187" t="str">
        <f>_xlfn.CONCAT(Ratios2[[#This Row],[Product]],Ratios2[[#This Row],[Size ]])</f>
        <v>ST111 - Port Authority Silk Touch S/S Sport Shirt10X REG</v>
      </c>
    </row>
    <row r="188" spans="1:4" x14ac:dyDescent="0.25">
      <c r="A188" t="s">
        <v>214</v>
      </c>
      <c r="B188" s="11" t="s">
        <v>275</v>
      </c>
      <c r="C188" s="17">
        <v>1.8618121638394704E-3</v>
      </c>
      <c r="D188" t="str">
        <f>_xlfn.CONCAT(Ratios2[[#This Row],[Product]],Ratios2[[#This Row],[Size ]])</f>
        <v>ST111 - Port Authority Silk Touch S/S Sport Shirt2X LNG</v>
      </c>
    </row>
    <row r="189" spans="1:4" x14ac:dyDescent="0.25">
      <c r="A189" t="s">
        <v>214</v>
      </c>
      <c r="B189" s="11" t="s">
        <v>267</v>
      </c>
      <c r="C189" s="17">
        <v>0.11512205213074059</v>
      </c>
      <c r="D189" t="str">
        <f>_xlfn.CONCAT(Ratios2[[#This Row],[Product]],Ratios2[[#This Row],[Size ]])</f>
        <v>ST111 - Port Authority Silk Touch S/S Sport Shirt2X REG</v>
      </c>
    </row>
    <row r="190" spans="1:4" x14ac:dyDescent="0.25">
      <c r="A190" t="s">
        <v>214</v>
      </c>
      <c r="B190" s="11" t="s">
        <v>276</v>
      </c>
      <c r="C190" s="17">
        <v>6.5163425734381464E-3</v>
      </c>
      <c r="D190" t="str">
        <f>_xlfn.CONCAT(Ratios2[[#This Row],[Product]],Ratios2[[#This Row],[Size ]])</f>
        <v>ST111 - Port Authority Silk Touch S/S Sport Shirt3X LNG</v>
      </c>
    </row>
    <row r="191" spans="1:4" x14ac:dyDescent="0.25">
      <c r="A191" t="s">
        <v>214</v>
      </c>
      <c r="B191" s="11" t="s">
        <v>268</v>
      </c>
      <c r="C191" s="17">
        <v>7.3334712453454701E-2</v>
      </c>
      <c r="D191" t="str">
        <f>_xlfn.CONCAT(Ratios2[[#This Row],[Product]],Ratios2[[#This Row],[Size ]])</f>
        <v>ST111 - Port Authority Silk Touch S/S Sport Shirt3X REG</v>
      </c>
    </row>
    <row r="192" spans="1:4" x14ac:dyDescent="0.25">
      <c r="A192" t="s">
        <v>214</v>
      </c>
      <c r="B192" s="11" t="s">
        <v>277</v>
      </c>
      <c r="C192" s="17">
        <v>2.9995862639635913E-3</v>
      </c>
      <c r="D192" t="str">
        <f>_xlfn.CONCAT(Ratios2[[#This Row],[Product]],Ratios2[[#This Row],[Size ]])</f>
        <v>ST111 - Port Authority Silk Touch S/S Sport Shirt4X LNG</v>
      </c>
    </row>
    <row r="193" spans="1:4" x14ac:dyDescent="0.25">
      <c r="A193" t="s">
        <v>214</v>
      </c>
      <c r="B193" s="11" t="s">
        <v>269</v>
      </c>
      <c r="C193" s="17">
        <v>3.0823334712453455E-2</v>
      </c>
      <c r="D193" t="str">
        <f>_xlfn.CONCAT(Ratios2[[#This Row],[Product]],Ratios2[[#This Row],[Size ]])</f>
        <v>ST111 - Port Authority Silk Touch S/S Sport Shirt4X REG</v>
      </c>
    </row>
    <row r="194" spans="1:4" x14ac:dyDescent="0.25">
      <c r="A194" t="s">
        <v>214</v>
      </c>
      <c r="B194" s="11" t="s">
        <v>270</v>
      </c>
      <c r="C194" s="17">
        <v>1.9135291683905667E-2</v>
      </c>
      <c r="D194" t="str">
        <f>_xlfn.CONCAT(Ratios2[[#This Row],[Product]],Ratios2[[#This Row],[Size ]])</f>
        <v>ST111 - Port Authority Silk Touch S/S Sport Shirt5X REG</v>
      </c>
    </row>
    <row r="195" spans="1:4" x14ac:dyDescent="0.25">
      <c r="A195" t="s">
        <v>214</v>
      </c>
      <c r="B195" s="11" t="s">
        <v>271</v>
      </c>
      <c r="C195" s="17">
        <v>1.3549855192387257E-2</v>
      </c>
      <c r="D195" t="str">
        <f>_xlfn.CONCAT(Ratios2[[#This Row],[Product]],Ratios2[[#This Row],[Size ]])</f>
        <v>ST111 - Port Authority Silk Touch S/S Sport Shirt6X REG</v>
      </c>
    </row>
    <row r="196" spans="1:4" x14ac:dyDescent="0.25">
      <c r="A196" t="s">
        <v>214</v>
      </c>
      <c r="B196" s="11" t="s">
        <v>283</v>
      </c>
      <c r="C196" s="17">
        <v>3.3098882912701694E-3</v>
      </c>
      <c r="D196" t="str">
        <f>_xlfn.CONCAT(Ratios2[[#This Row],[Product]],Ratios2[[#This Row],[Size ]])</f>
        <v>ST111 - Port Authority Silk Touch S/S Sport Shirt7X REG</v>
      </c>
    </row>
    <row r="197" spans="1:4" x14ac:dyDescent="0.25">
      <c r="A197" t="s">
        <v>214</v>
      </c>
      <c r="B197" s="11" t="s">
        <v>284</v>
      </c>
      <c r="C197" s="17">
        <v>1.2412081092263137E-3</v>
      </c>
      <c r="D197" t="str">
        <f>_xlfn.CONCAT(Ratios2[[#This Row],[Product]],Ratios2[[#This Row],[Size ]])</f>
        <v>ST111 - Port Authority Silk Touch S/S Sport Shirt8X REG</v>
      </c>
    </row>
    <row r="198" spans="1:4" x14ac:dyDescent="0.25">
      <c r="A198" t="s">
        <v>214</v>
      </c>
      <c r="B198" s="11" t="s">
        <v>285</v>
      </c>
      <c r="C198" s="17">
        <v>4.1373603640877118E-4</v>
      </c>
      <c r="D198" t="str">
        <f>_xlfn.CONCAT(Ratios2[[#This Row],[Product]],Ratios2[[#This Row],[Size ]])</f>
        <v>ST111 - Port Authority Silk Touch S/S Sport Shirt9X REG</v>
      </c>
    </row>
    <row r="199" spans="1:4" x14ac:dyDescent="0.25">
      <c r="A199" t="s">
        <v>215</v>
      </c>
      <c r="B199" t="s">
        <v>251</v>
      </c>
      <c r="C199" s="17">
        <v>0.2075923392612859</v>
      </c>
      <c r="D199" t="str">
        <f>_xlfn.CONCAT(Ratios2[[#This Row],[Product]],Ratios2[[#This Row],[Size ]])</f>
        <v>ST112 - Port Authority Silk Sport L/S ShirtLG</v>
      </c>
    </row>
    <row r="200" spans="1:4" x14ac:dyDescent="0.25">
      <c r="A200" t="s">
        <v>215</v>
      </c>
      <c r="B200" t="s">
        <v>252</v>
      </c>
      <c r="C200" s="17">
        <v>3.0779753761969904E-3</v>
      </c>
      <c r="D200" t="str">
        <f>_xlfn.CONCAT(Ratios2[[#This Row],[Product]],Ratios2[[#This Row],[Size ]])</f>
        <v>ST112 - Port Authority Silk Sport L/S ShirtLGT</v>
      </c>
    </row>
    <row r="201" spans="1:4" x14ac:dyDescent="0.25">
      <c r="A201" t="s">
        <v>215</v>
      </c>
      <c r="B201" t="s">
        <v>250</v>
      </c>
      <c r="C201" s="17">
        <v>0.20998632010943913</v>
      </c>
      <c r="D201" t="str">
        <f>_xlfn.CONCAT(Ratios2[[#This Row],[Product]],Ratios2[[#This Row],[Size ]])</f>
        <v>ST112 - Port Authority Silk Sport L/S ShirtMD</v>
      </c>
    </row>
    <row r="202" spans="1:4" x14ac:dyDescent="0.25">
      <c r="A202" t="s">
        <v>215</v>
      </c>
      <c r="B202" t="s">
        <v>249</v>
      </c>
      <c r="C202" s="17">
        <v>0.11901504787961696</v>
      </c>
      <c r="D202" t="str">
        <f>_xlfn.CONCAT(Ratios2[[#This Row],[Product]],Ratios2[[#This Row],[Size ]])</f>
        <v>ST112 - Port Authority Silk Sport L/S ShirtSM</v>
      </c>
    </row>
    <row r="203" spans="1:4" x14ac:dyDescent="0.25">
      <c r="A203" t="s">
        <v>215</v>
      </c>
      <c r="B203" t="s">
        <v>254</v>
      </c>
      <c r="C203" s="17">
        <v>0.16381668946648426</v>
      </c>
      <c r="D203" t="str">
        <f>_xlfn.CONCAT(Ratios2[[#This Row],[Product]],Ratios2[[#This Row],[Size ]])</f>
        <v>ST112 - Port Authority Silk Sport L/S ShirtXL</v>
      </c>
    </row>
    <row r="204" spans="1:4" x14ac:dyDescent="0.25">
      <c r="A204" t="s">
        <v>215</v>
      </c>
      <c r="B204" t="s">
        <v>255</v>
      </c>
      <c r="C204" s="17">
        <v>8.2079343365253077E-3</v>
      </c>
      <c r="D204" t="str">
        <f>_xlfn.CONCAT(Ratios2[[#This Row],[Product]],Ratios2[[#This Row],[Size ]])</f>
        <v>ST112 - Port Authority Silk Sport L/S ShirtXLT</v>
      </c>
    </row>
    <row r="205" spans="1:4" x14ac:dyDescent="0.25">
      <c r="A205" t="s">
        <v>215</v>
      </c>
      <c r="B205" t="s">
        <v>261</v>
      </c>
      <c r="C205" s="17">
        <v>1.8467852257181942E-2</v>
      </c>
      <c r="D205" t="str">
        <f>_xlfn.CONCAT(Ratios2[[#This Row],[Product]],Ratios2[[#This Row],[Size ]])</f>
        <v>ST112 - Port Authority Silk Sport L/S ShirtXS</v>
      </c>
    </row>
    <row r="206" spans="1:4" x14ac:dyDescent="0.25">
      <c r="A206" t="s">
        <v>215</v>
      </c>
      <c r="B206" t="s">
        <v>38</v>
      </c>
      <c r="C206" s="17">
        <v>0.12311901504787962</v>
      </c>
      <c r="D206" t="str">
        <f>_xlfn.CONCAT(Ratios2[[#This Row],[Product]],Ratios2[[#This Row],[Size ]])</f>
        <v>ST112 - Port Authority Silk Sport L/S Shirt2X</v>
      </c>
    </row>
    <row r="207" spans="1:4" x14ac:dyDescent="0.25">
      <c r="A207" t="s">
        <v>215</v>
      </c>
      <c r="B207" t="s">
        <v>256</v>
      </c>
      <c r="C207" s="17">
        <v>1.3679890560875513E-3</v>
      </c>
      <c r="D207" t="str">
        <f>_xlfn.CONCAT(Ratios2[[#This Row],[Product]],Ratios2[[#This Row],[Size ]])</f>
        <v>ST112 - Port Authority Silk Sport L/S Shirt2XT</v>
      </c>
    </row>
    <row r="208" spans="1:4" x14ac:dyDescent="0.25">
      <c r="A208" t="s">
        <v>215</v>
      </c>
      <c r="B208" t="s">
        <v>39</v>
      </c>
      <c r="C208" s="17">
        <v>6.3269493844049243E-2</v>
      </c>
      <c r="D208" t="str">
        <f>_xlfn.CONCAT(Ratios2[[#This Row],[Product]],Ratios2[[#This Row],[Size ]])</f>
        <v>ST112 - Port Authority Silk Sport L/S Shirt3X</v>
      </c>
    </row>
    <row r="209" spans="1:4" x14ac:dyDescent="0.25">
      <c r="A209" t="s">
        <v>215</v>
      </c>
      <c r="B209" t="s">
        <v>257</v>
      </c>
      <c r="C209" s="17">
        <v>6.4979480164158686E-3</v>
      </c>
      <c r="D209" t="str">
        <f>_xlfn.CONCAT(Ratios2[[#This Row],[Product]],Ratios2[[#This Row],[Size ]])</f>
        <v>ST112 - Port Authority Silk Sport L/S Shirt3XT</v>
      </c>
    </row>
    <row r="210" spans="1:4" x14ac:dyDescent="0.25">
      <c r="A210" t="s">
        <v>215</v>
      </c>
      <c r="B210" t="s">
        <v>40</v>
      </c>
      <c r="C210" s="17">
        <v>3.6593707250342E-2</v>
      </c>
      <c r="D210" t="str">
        <f>_xlfn.CONCAT(Ratios2[[#This Row],[Product]],Ratios2[[#This Row],[Size ]])</f>
        <v>ST112 - Port Authority Silk Sport L/S Shirt4X</v>
      </c>
    </row>
    <row r="211" spans="1:4" x14ac:dyDescent="0.25">
      <c r="A211" t="s">
        <v>215</v>
      </c>
      <c r="B211" t="s">
        <v>258</v>
      </c>
      <c r="C211" s="17">
        <v>2.7359781121751026E-3</v>
      </c>
      <c r="D211" t="str">
        <f>_xlfn.CONCAT(Ratios2[[#This Row],[Product]],Ratios2[[#This Row],[Size ]])</f>
        <v>ST112 - Port Authority Silk Sport L/S Shirt4XT</v>
      </c>
    </row>
    <row r="212" spans="1:4" x14ac:dyDescent="0.25">
      <c r="A212" t="s">
        <v>215</v>
      </c>
      <c r="B212" t="s">
        <v>242</v>
      </c>
      <c r="C212" s="17">
        <v>2.7359781121751026E-2</v>
      </c>
      <c r="D212" t="str">
        <f>_xlfn.CONCAT(Ratios2[[#This Row],[Product]],Ratios2[[#This Row],[Size ]])</f>
        <v>ST112 - Port Authority Silk Sport L/S Shirt5X</v>
      </c>
    </row>
    <row r="213" spans="1:4" x14ac:dyDescent="0.25">
      <c r="A213" t="s">
        <v>215</v>
      </c>
      <c r="B213" t="s">
        <v>243</v>
      </c>
      <c r="C213" s="17">
        <v>8.8919288645690833E-3</v>
      </c>
      <c r="D213" t="str">
        <f>_xlfn.CONCAT(Ratios2[[#This Row],[Product]],Ratios2[[#This Row],[Size ]])</f>
        <v>ST112 - Port Authority Silk Sport L/S Shirt6X</v>
      </c>
    </row>
    <row r="214" spans="1:4" x14ac:dyDescent="0.25">
      <c r="A214" t="s">
        <v>216</v>
      </c>
      <c r="B214" t="s">
        <v>251</v>
      </c>
      <c r="C214" s="17">
        <v>0.2092094756454618</v>
      </c>
      <c r="D214" t="str">
        <f>_xlfn.CONCAT(Ratios2[[#This Row],[Product]],Ratios2[[#This Row],[Size ]])</f>
        <v>SH4426 - Galls Pro S/S G-Tac PoloLG</v>
      </c>
    </row>
    <row r="215" spans="1:4" x14ac:dyDescent="0.25">
      <c r="A215" t="s">
        <v>216</v>
      </c>
      <c r="B215" t="s">
        <v>250</v>
      </c>
      <c r="C215" s="17">
        <v>0.1852541921746074</v>
      </c>
      <c r="D215" t="str">
        <f>_xlfn.CONCAT(Ratios2[[#This Row],[Product]],Ratios2[[#This Row],[Size ]])</f>
        <v>SH4426 - Galls Pro S/S G-Tac PoloMD</v>
      </c>
    </row>
    <row r="216" spans="1:4" x14ac:dyDescent="0.25">
      <c r="A216" t="s">
        <v>216</v>
      </c>
      <c r="B216" t="s">
        <v>249</v>
      </c>
      <c r="C216" s="17">
        <v>0.11764705882352941</v>
      </c>
      <c r="D216" t="str">
        <f>_xlfn.CONCAT(Ratios2[[#This Row],[Product]],Ratios2[[#This Row],[Size ]])</f>
        <v>SH4426 - Galls Pro S/S G-Tac PoloSM</v>
      </c>
    </row>
    <row r="217" spans="1:4" x14ac:dyDescent="0.25">
      <c r="A217" t="s">
        <v>216</v>
      </c>
      <c r="B217" t="s">
        <v>254</v>
      </c>
      <c r="C217" s="17">
        <v>0.18738355070535001</v>
      </c>
      <c r="D217" t="str">
        <f>_xlfn.CONCAT(Ratios2[[#This Row],[Product]],Ratios2[[#This Row],[Size ]])</f>
        <v>SH4426 - Galls Pro S/S G-Tac PoloXL</v>
      </c>
    </row>
    <row r="218" spans="1:4" x14ac:dyDescent="0.25">
      <c r="A218" t="s">
        <v>216</v>
      </c>
      <c r="B218" t="s">
        <v>38</v>
      </c>
      <c r="C218" s="17">
        <v>0.1424008517434123</v>
      </c>
      <c r="D218" t="str">
        <f>_xlfn.CONCAT(Ratios2[[#This Row],[Product]],Ratios2[[#This Row],[Size ]])</f>
        <v>SH4426 - Galls Pro S/S G-Tac Polo2X</v>
      </c>
    </row>
    <row r="219" spans="1:4" x14ac:dyDescent="0.25">
      <c r="A219" t="s">
        <v>216</v>
      </c>
      <c r="B219" t="s">
        <v>39</v>
      </c>
      <c r="C219" s="17">
        <v>7.5059888208677136E-2</v>
      </c>
      <c r="D219" t="str">
        <f>_xlfn.CONCAT(Ratios2[[#This Row],[Product]],Ratios2[[#This Row],[Size ]])</f>
        <v>SH4426 - Galls Pro S/S G-Tac Polo3X</v>
      </c>
    </row>
    <row r="220" spans="1:4" x14ac:dyDescent="0.25">
      <c r="A220" t="s">
        <v>216</v>
      </c>
      <c r="B220" t="s">
        <v>40</v>
      </c>
      <c r="C220" s="17">
        <v>5.509715198296513E-2</v>
      </c>
      <c r="D220" t="str">
        <f>_xlfn.CONCAT(Ratios2[[#This Row],[Product]],Ratios2[[#This Row],[Size ]])</f>
        <v>SH4426 - Galls Pro S/S G-Tac Polo4X</v>
      </c>
    </row>
    <row r="221" spans="1:4" x14ac:dyDescent="0.25">
      <c r="A221" t="s">
        <v>216</v>
      </c>
      <c r="B221" t="s">
        <v>242</v>
      </c>
      <c r="C221" s="17">
        <v>2.3156774021825925E-2</v>
      </c>
      <c r="D221" t="str">
        <f>_xlfn.CONCAT(Ratios2[[#This Row],[Product]],Ratios2[[#This Row],[Size ]])</f>
        <v>SH4426 - Galls Pro S/S G-Tac Polo5X</v>
      </c>
    </row>
    <row r="222" spans="1:4" x14ac:dyDescent="0.25">
      <c r="A222" t="s">
        <v>216</v>
      </c>
      <c r="B222" t="s">
        <v>243</v>
      </c>
      <c r="C222" s="17">
        <v>4.7910566941708806E-3</v>
      </c>
      <c r="D222" t="str">
        <f>_xlfn.CONCAT(Ratios2[[#This Row],[Product]],Ratios2[[#This Row],[Size ]])</f>
        <v>SH4426 - Galls Pro S/S G-Tac Polo6X</v>
      </c>
    </row>
    <row r="223" spans="1:4" x14ac:dyDescent="0.25">
      <c r="A223" t="s">
        <v>217</v>
      </c>
      <c r="B223" t="s">
        <v>251</v>
      </c>
      <c r="C223" s="17">
        <v>0.25</v>
      </c>
      <c r="D223" t="str">
        <f>_xlfn.CONCAT(Ratios2[[#This Row],[Product]],Ratios2[[#This Row],[Size ]])</f>
        <v>SH4427 - Galls Pro L/S G-Tac PoloLG</v>
      </c>
    </row>
    <row r="224" spans="1:4" x14ac:dyDescent="0.25">
      <c r="A224" t="s">
        <v>217</v>
      </c>
      <c r="B224" t="s">
        <v>250</v>
      </c>
      <c r="C224" s="17">
        <v>0.14130434782608695</v>
      </c>
      <c r="D224" t="str">
        <f>_xlfn.CONCAT(Ratios2[[#This Row],[Product]],Ratios2[[#This Row],[Size ]])</f>
        <v>SH4427 - Galls Pro L/S G-Tac PoloMD</v>
      </c>
    </row>
    <row r="225" spans="1:4" x14ac:dyDescent="0.25">
      <c r="A225" t="s">
        <v>217</v>
      </c>
      <c r="B225" t="s">
        <v>249</v>
      </c>
      <c r="C225" s="17">
        <v>0.10714285714285714</v>
      </c>
      <c r="D225" t="str">
        <f>_xlfn.CONCAT(Ratios2[[#This Row],[Product]],Ratios2[[#This Row],[Size ]])</f>
        <v>SH4427 - Galls Pro L/S G-Tac PoloSM</v>
      </c>
    </row>
    <row r="226" spans="1:4" x14ac:dyDescent="0.25">
      <c r="A226" t="s">
        <v>217</v>
      </c>
      <c r="B226" t="s">
        <v>254</v>
      </c>
      <c r="C226" s="17">
        <v>0.21118012422360249</v>
      </c>
      <c r="D226" t="str">
        <f>_xlfn.CONCAT(Ratios2[[#This Row],[Product]],Ratios2[[#This Row],[Size ]])</f>
        <v>SH4427 - Galls Pro L/S G-Tac PoloXL</v>
      </c>
    </row>
    <row r="227" spans="1:4" x14ac:dyDescent="0.25">
      <c r="A227" t="s">
        <v>217</v>
      </c>
      <c r="B227" t="s">
        <v>38</v>
      </c>
      <c r="C227" s="17">
        <v>0.15838509316770186</v>
      </c>
      <c r="D227" t="str">
        <f>_xlfn.CONCAT(Ratios2[[#This Row],[Product]],Ratios2[[#This Row],[Size ]])</f>
        <v>SH4427 - Galls Pro L/S G-Tac Polo2X</v>
      </c>
    </row>
    <row r="228" spans="1:4" x14ac:dyDescent="0.25">
      <c r="A228" t="s">
        <v>217</v>
      </c>
      <c r="B228" t="s">
        <v>39</v>
      </c>
      <c r="C228" s="17">
        <v>0.10015527950310558</v>
      </c>
      <c r="D228" t="str">
        <f>_xlfn.CONCAT(Ratios2[[#This Row],[Product]],Ratios2[[#This Row],[Size ]])</f>
        <v>SH4427 - Galls Pro L/S G-Tac Polo3X</v>
      </c>
    </row>
    <row r="229" spans="1:4" x14ac:dyDescent="0.25">
      <c r="A229" t="s">
        <v>217</v>
      </c>
      <c r="B229" t="s">
        <v>40</v>
      </c>
      <c r="C229" s="17">
        <v>2.3291925465838508E-2</v>
      </c>
      <c r="D229" t="str">
        <f>_xlfn.CONCAT(Ratios2[[#This Row],[Product]],Ratios2[[#This Row],[Size ]])</f>
        <v>SH4427 - Galls Pro L/S G-Tac Polo4X</v>
      </c>
    </row>
    <row r="230" spans="1:4" x14ac:dyDescent="0.25">
      <c r="A230" t="s">
        <v>217</v>
      </c>
      <c r="B230" t="s">
        <v>242</v>
      </c>
      <c r="C230" s="17">
        <v>5.434782608695652E-3</v>
      </c>
      <c r="D230" t="str">
        <f>_xlfn.CONCAT(Ratios2[[#This Row],[Product]],Ratios2[[#This Row],[Size ]])</f>
        <v>SH4427 - Galls Pro L/S G-Tac Polo5X</v>
      </c>
    </row>
    <row r="231" spans="1:4" x14ac:dyDescent="0.25">
      <c r="A231" t="s">
        <v>217</v>
      </c>
      <c r="B231" t="s">
        <v>243</v>
      </c>
      <c r="C231" s="17">
        <v>3.105590062111801E-3</v>
      </c>
      <c r="D231" t="str">
        <f>_xlfn.CONCAT(Ratios2[[#This Row],[Product]],Ratios2[[#This Row],[Size ]])</f>
        <v>SH4427 - Galls Pro L/S G-Tac Polo6X</v>
      </c>
    </row>
    <row r="232" spans="1:4" x14ac:dyDescent="0.25">
      <c r="A232" t="s">
        <v>218</v>
      </c>
      <c r="B232" t="s">
        <v>251</v>
      </c>
      <c r="C232" s="17">
        <v>0.18263473053892215</v>
      </c>
      <c r="D232" t="str">
        <f>_xlfn.CONCAT(Ratios2[[#This Row],[Product]],Ratios2[[#This Row],[Size ]])</f>
        <v>SH4428 - Galls Pro Womens S/S G-Tac PoloLG</v>
      </c>
    </row>
    <row r="233" spans="1:4" x14ac:dyDescent="0.25">
      <c r="A233" t="s">
        <v>218</v>
      </c>
      <c r="B233" t="s">
        <v>250</v>
      </c>
      <c r="C233" s="17">
        <v>0.20658682634730538</v>
      </c>
      <c r="D233" t="str">
        <f>_xlfn.CONCAT(Ratios2[[#This Row],[Product]],Ratios2[[#This Row],[Size ]])</f>
        <v>SH4428 - Galls Pro Womens S/S G-Tac PoloMD</v>
      </c>
    </row>
    <row r="234" spans="1:4" x14ac:dyDescent="0.25">
      <c r="A234" t="s">
        <v>218</v>
      </c>
      <c r="B234" t="s">
        <v>249</v>
      </c>
      <c r="C234" s="17">
        <v>0.20059880239520958</v>
      </c>
      <c r="D234" t="str">
        <f>_xlfn.CONCAT(Ratios2[[#This Row],[Product]],Ratios2[[#This Row],[Size ]])</f>
        <v>SH4428 - Galls Pro Womens S/S G-Tac PoloSM</v>
      </c>
    </row>
    <row r="235" spans="1:4" x14ac:dyDescent="0.25">
      <c r="A235" t="s">
        <v>218</v>
      </c>
      <c r="B235" t="s">
        <v>254</v>
      </c>
      <c r="C235" s="17">
        <v>0.1497005988023952</v>
      </c>
      <c r="D235" t="str">
        <f>_xlfn.CONCAT(Ratios2[[#This Row],[Product]],Ratios2[[#This Row],[Size ]])</f>
        <v>SH4428 - Galls Pro Womens S/S G-Tac PoloXL</v>
      </c>
    </row>
    <row r="236" spans="1:4" x14ac:dyDescent="0.25">
      <c r="A236" t="s">
        <v>218</v>
      </c>
      <c r="B236" t="s">
        <v>261</v>
      </c>
      <c r="C236" s="17">
        <v>4.291417165668663E-2</v>
      </c>
      <c r="D236" t="str">
        <f>_xlfn.CONCAT(Ratios2[[#This Row],[Product]],Ratios2[[#This Row],[Size ]])</f>
        <v>SH4428 - Galls Pro Womens S/S G-Tac PoloXS</v>
      </c>
    </row>
    <row r="237" spans="1:4" x14ac:dyDescent="0.25">
      <c r="A237" t="s">
        <v>218</v>
      </c>
      <c r="B237" t="s">
        <v>38</v>
      </c>
      <c r="C237" s="17">
        <v>0.16367265469061876</v>
      </c>
      <c r="D237" t="str">
        <f>_xlfn.CONCAT(Ratios2[[#This Row],[Product]],Ratios2[[#This Row],[Size ]])</f>
        <v>SH4428 - Galls Pro Womens S/S G-Tac Polo2X</v>
      </c>
    </row>
    <row r="238" spans="1:4" x14ac:dyDescent="0.25">
      <c r="A238" t="s">
        <v>218</v>
      </c>
      <c r="B238" t="s">
        <v>39</v>
      </c>
      <c r="C238" s="17">
        <v>5.3892215568862277E-2</v>
      </c>
      <c r="D238" t="str">
        <f>_xlfn.CONCAT(Ratios2[[#This Row],[Product]],Ratios2[[#This Row],[Size ]])</f>
        <v>SH4428 - Galls Pro Womens S/S G-Tac Polo3X</v>
      </c>
    </row>
    <row r="239" spans="1:4" x14ac:dyDescent="0.25">
      <c r="A239" t="s">
        <v>219</v>
      </c>
      <c r="B239" t="s">
        <v>251</v>
      </c>
      <c r="C239" s="17">
        <v>0.23591087811271297</v>
      </c>
      <c r="D239" t="str">
        <f>_xlfn.CONCAT(Ratios2[[#This Row],[Product]],Ratios2[[#This Row],[Size ]])</f>
        <v>SH4429 - Galls Pro Womens L/S G-Tac PoloLG</v>
      </c>
    </row>
    <row r="240" spans="1:4" x14ac:dyDescent="0.25">
      <c r="A240" t="s">
        <v>219</v>
      </c>
      <c r="B240" t="s">
        <v>250</v>
      </c>
      <c r="C240" s="17">
        <v>0.27391874180865006</v>
      </c>
      <c r="D240" t="str">
        <f>_xlfn.CONCAT(Ratios2[[#This Row],[Product]],Ratios2[[#This Row],[Size ]])</f>
        <v>SH4429 - Galls Pro Womens L/S G-Tac PoloMD</v>
      </c>
    </row>
    <row r="241" spans="1:4" x14ac:dyDescent="0.25">
      <c r="A241" t="s">
        <v>219</v>
      </c>
      <c r="B241" t="s">
        <v>249</v>
      </c>
      <c r="C241" s="17">
        <v>0.18479685452162517</v>
      </c>
      <c r="D241" t="str">
        <f>_xlfn.CONCAT(Ratios2[[#This Row],[Product]],Ratios2[[#This Row],[Size ]])</f>
        <v>SH4429 - Galls Pro Womens L/S G-Tac PoloSM</v>
      </c>
    </row>
    <row r="242" spans="1:4" x14ac:dyDescent="0.25">
      <c r="A242" t="s">
        <v>219</v>
      </c>
      <c r="B242" t="s">
        <v>254</v>
      </c>
      <c r="C242" s="17">
        <v>0.17038007863695936</v>
      </c>
      <c r="D242" t="str">
        <f>_xlfn.CONCAT(Ratios2[[#This Row],[Product]],Ratios2[[#This Row],[Size ]])</f>
        <v>SH4429 - Galls Pro Womens L/S G-Tac PoloXL</v>
      </c>
    </row>
    <row r="243" spans="1:4" x14ac:dyDescent="0.25">
      <c r="A243" t="s">
        <v>219</v>
      </c>
      <c r="B243" t="s">
        <v>261</v>
      </c>
      <c r="C243" s="17">
        <v>1.5727391874180863E-2</v>
      </c>
      <c r="D243" t="str">
        <f>_xlfn.CONCAT(Ratios2[[#This Row],[Product]],Ratios2[[#This Row],[Size ]])</f>
        <v>SH4429 - Galls Pro Womens L/S G-Tac PoloXS</v>
      </c>
    </row>
    <row r="244" spans="1:4" x14ac:dyDescent="0.25">
      <c r="A244" t="s">
        <v>219</v>
      </c>
      <c r="B244" t="s">
        <v>38</v>
      </c>
      <c r="C244" s="17">
        <v>0.11926605504587157</v>
      </c>
      <c r="D244" t="str">
        <f>_xlfn.CONCAT(Ratios2[[#This Row],[Product]],Ratios2[[#This Row],[Size ]])</f>
        <v>SH4429 - Galls Pro Womens L/S G-Tac Polo2X</v>
      </c>
    </row>
    <row r="245" spans="1:4" x14ac:dyDescent="0.25">
      <c r="A245" t="s">
        <v>220</v>
      </c>
      <c r="B245" t="s">
        <v>251</v>
      </c>
      <c r="C245" s="17">
        <v>0.21128699242945631</v>
      </c>
      <c r="D245" t="str">
        <f>_xlfn.CONCAT(Ratios2[[#This Row],[Product]],Ratios2[[#This Row],[Size ]])</f>
        <v>SW1824 - Lawpro S/S Bike Patrol PoloLG</v>
      </c>
    </row>
    <row r="246" spans="1:4" x14ac:dyDescent="0.25">
      <c r="A246" t="s">
        <v>220</v>
      </c>
      <c r="B246" t="s">
        <v>250</v>
      </c>
      <c r="C246" s="17">
        <v>0.21679284239504473</v>
      </c>
      <c r="D246" t="str">
        <f>_xlfn.CONCAT(Ratios2[[#This Row],[Product]],Ratios2[[#This Row],[Size ]])</f>
        <v>SW1824 - Lawpro S/S Bike Patrol PoloMD</v>
      </c>
    </row>
    <row r="247" spans="1:4" x14ac:dyDescent="0.25">
      <c r="A247" t="s">
        <v>220</v>
      </c>
      <c r="B247" t="s">
        <v>249</v>
      </c>
      <c r="C247" s="17">
        <v>8.9470061940812112E-2</v>
      </c>
      <c r="D247" t="str">
        <f>_xlfn.CONCAT(Ratios2[[#This Row],[Product]],Ratios2[[#This Row],[Size ]])</f>
        <v>SW1824 - Lawpro S/S Bike Patrol PoloSM</v>
      </c>
    </row>
    <row r="248" spans="1:4" x14ac:dyDescent="0.25">
      <c r="A248" t="s">
        <v>220</v>
      </c>
      <c r="B248" t="s">
        <v>254</v>
      </c>
      <c r="C248" s="17">
        <v>0.23881624225739848</v>
      </c>
      <c r="D248" t="str">
        <f>_xlfn.CONCAT(Ratios2[[#This Row],[Product]],Ratios2[[#This Row],[Size ]])</f>
        <v>SW1824 - Lawpro S/S Bike Patrol PoloXL</v>
      </c>
    </row>
    <row r="249" spans="1:4" x14ac:dyDescent="0.25">
      <c r="A249" t="s">
        <v>220</v>
      </c>
      <c r="B249" t="s">
        <v>38</v>
      </c>
      <c r="C249" s="17">
        <v>0.10874053682037164</v>
      </c>
      <c r="D249" t="str">
        <f>_xlfn.CONCAT(Ratios2[[#This Row],[Product]],Ratios2[[#This Row],[Size ]])</f>
        <v>SW1824 - Lawpro S/S Bike Patrol Polo2X</v>
      </c>
    </row>
    <row r="250" spans="1:4" x14ac:dyDescent="0.25">
      <c r="A250" t="s">
        <v>220</v>
      </c>
      <c r="B250" t="s">
        <v>39</v>
      </c>
      <c r="C250" s="17">
        <v>7.6393668272539572E-2</v>
      </c>
      <c r="D250" t="str">
        <f>_xlfn.CONCAT(Ratios2[[#This Row],[Product]],Ratios2[[#This Row],[Size ]])</f>
        <v>SW1824 - Lawpro S/S Bike Patrol Polo3X</v>
      </c>
    </row>
    <row r="251" spans="1:4" x14ac:dyDescent="0.25">
      <c r="A251" t="s">
        <v>220</v>
      </c>
      <c r="B251" t="s">
        <v>40</v>
      </c>
      <c r="C251" s="17">
        <v>3.4411562284927734E-2</v>
      </c>
      <c r="D251" t="str">
        <f>_xlfn.CONCAT(Ratios2[[#This Row],[Product]],Ratios2[[#This Row],[Size ]])</f>
        <v>SW1824 - Lawpro S/S Bike Patrol Polo4X</v>
      </c>
    </row>
    <row r="252" spans="1:4" x14ac:dyDescent="0.25">
      <c r="A252" t="s">
        <v>220</v>
      </c>
      <c r="B252" t="s">
        <v>242</v>
      </c>
      <c r="C252" s="17">
        <v>2.4088093599449415E-2</v>
      </c>
      <c r="D252" t="str">
        <f>_xlfn.CONCAT(Ratios2[[#This Row],[Product]],Ratios2[[#This Row],[Size ]])</f>
        <v>SW1824 - Lawpro S/S Bike Patrol Polo5X</v>
      </c>
    </row>
    <row r="253" spans="1:4" x14ac:dyDescent="0.25">
      <c r="A253" t="s">
        <v>221</v>
      </c>
      <c r="B253" t="s">
        <v>251</v>
      </c>
      <c r="C253" s="17">
        <v>0.22259167775033251</v>
      </c>
      <c r="D253" t="str">
        <f>_xlfn.CONCAT(Ratios2[[#This Row],[Product]],Ratios2[[#This Row],[Size ]])</f>
        <v>SW1825 - Lawpro L/S Bike Patrol PoloLG</v>
      </c>
    </row>
    <row r="254" spans="1:4" x14ac:dyDescent="0.25">
      <c r="A254" t="s">
        <v>221</v>
      </c>
      <c r="B254" t="s">
        <v>250</v>
      </c>
      <c r="C254" s="17">
        <v>0.20435113053391601</v>
      </c>
      <c r="D254" t="str">
        <f>_xlfn.CONCAT(Ratios2[[#This Row],[Product]],Ratios2[[#This Row],[Size ]])</f>
        <v>SW1825 - Lawpro L/S Bike Patrol PoloMD</v>
      </c>
    </row>
    <row r="255" spans="1:4" x14ac:dyDescent="0.25">
      <c r="A255" t="s">
        <v>221</v>
      </c>
      <c r="B255" t="s">
        <v>249</v>
      </c>
      <c r="C255" s="17">
        <v>0.13129393881816454</v>
      </c>
      <c r="D255" t="str">
        <f>_xlfn.CONCAT(Ratios2[[#This Row],[Product]],Ratios2[[#This Row],[Size ]])</f>
        <v>SW1825 - Lawpro L/S Bike Patrol PoloSM</v>
      </c>
    </row>
    <row r="256" spans="1:4" x14ac:dyDescent="0.25">
      <c r="A256" t="s">
        <v>221</v>
      </c>
      <c r="B256" t="s">
        <v>254</v>
      </c>
      <c r="C256" s="17">
        <v>0.18630058901767052</v>
      </c>
      <c r="D256" t="str">
        <f>_xlfn.CONCAT(Ratios2[[#This Row],[Product]],Ratios2[[#This Row],[Size ]])</f>
        <v>SW1825 - Lawpro L/S Bike Patrol PoloXL</v>
      </c>
    </row>
    <row r="257" spans="1:4" x14ac:dyDescent="0.25">
      <c r="A257" t="s">
        <v>221</v>
      </c>
      <c r="B257" t="s">
        <v>38</v>
      </c>
      <c r="C257" s="17">
        <v>0.13157894736842105</v>
      </c>
      <c r="D257" t="str">
        <f>_xlfn.CONCAT(Ratios2[[#This Row],[Product]],Ratios2[[#This Row],[Size ]])</f>
        <v>SW1825 - Lawpro L/S Bike Patrol Polo2X</v>
      </c>
    </row>
    <row r="258" spans="1:4" x14ac:dyDescent="0.25">
      <c r="A258" t="s">
        <v>221</v>
      </c>
      <c r="B258" t="s">
        <v>39</v>
      </c>
      <c r="C258" s="17">
        <v>7.7427322819684591E-2</v>
      </c>
      <c r="D258" t="str">
        <f>_xlfn.CONCAT(Ratios2[[#This Row],[Product]],Ratios2[[#This Row],[Size ]])</f>
        <v>SW1825 - Lawpro L/S Bike Patrol Polo3X</v>
      </c>
    </row>
    <row r="259" spans="1:4" x14ac:dyDescent="0.25">
      <c r="A259" t="s">
        <v>221</v>
      </c>
      <c r="B259" t="s">
        <v>40</v>
      </c>
      <c r="C259" s="17">
        <v>3.5056051681550446E-2</v>
      </c>
      <c r="D259" t="str">
        <f>_xlfn.CONCAT(Ratios2[[#This Row],[Product]],Ratios2[[#This Row],[Size ]])</f>
        <v>SW1825 - Lawpro L/S Bike Patrol Polo4X</v>
      </c>
    </row>
    <row r="260" spans="1:4" x14ac:dyDescent="0.25">
      <c r="A260" t="s">
        <v>221</v>
      </c>
      <c r="B260" t="s">
        <v>242</v>
      </c>
      <c r="C260" s="17">
        <v>1.1400342010260307E-2</v>
      </c>
      <c r="D260" t="str">
        <f>_xlfn.CONCAT(Ratios2[[#This Row],[Product]],Ratios2[[#This Row],[Size ]])</f>
        <v>SW1825 - Lawpro L/S Bike Patrol Polo5X</v>
      </c>
    </row>
    <row r="261" spans="1:4" x14ac:dyDescent="0.25">
      <c r="A261" t="s">
        <v>222</v>
      </c>
      <c r="B261" t="s">
        <v>251</v>
      </c>
      <c r="C261" s="17">
        <v>0.23046416801653355</v>
      </c>
      <c r="D261" t="str">
        <f>_xlfn.CONCAT(Ratios2[[#This Row],[Product]],Ratios2[[#This Row],[Size ]])</f>
        <v>ST136 - I.C.E. Performance PoloLG</v>
      </c>
    </row>
    <row r="262" spans="1:4" x14ac:dyDescent="0.25">
      <c r="A262" t="s">
        <v>222</v>
      </c>
      <c r="B262" t="s">
        <v>250</v>
      </c>
      <c r="C262" s="17">
        <v>0.22180640116181646</v>
      </c>
      <c r="D262" t="str">
        <f>_xlfn.CONCAT(Ratios2[[#This Row],[Product]],Ratios2[[#This Row],[Size ]])</f>
        <v>ST136 - I.C.E. Performance PoloMD</v>
      </c>
    </row>
    <row r="263" spans="1:4" x14ac:dyDescent="0.25">
      <c r="A263" t="s">
        <v>222</v>
      </c>
      <c r="B263" t="s">
        <v>249</v>
      </c>
      <c r="C263" s="17">
        <v>0.10802658772272804</v>
      </c>
      <c r="D263" t="str">
        <f>_xlfn.CONCAT(Ratios2[[#This Row],[Product]],Ratios2[[#This Row],[Size ]])</f>
        <v>ST136 - I.C.E. Performance PoloSM</v>
      </c>
    </row>
    <row r="264" spans="1:4" x14ac:dyDescent="0.25">
      <c r="A264" t="s">
        <v>222</v>
      </c>
      <c r="B264" t="s">
        <v>254</v>
      </c>
      <c r="C264" s="17">
        <v>0.18672848126012401</v>
      </c>
      <c r="D264" t="str">
        <f>_xlfn.CONCAT(Ratios2[[#This Row],[Product]],Ratios2[[#This Row],[Size ]])</f>
        <v>ST136 - I.C.E. Performance PoloXL</v>
      </c>
    </row>
    <row r="265" spans="1:4" x14ac:dyDescent="0.25">
      <c r="A265" t="s">
        <v>222</v>
      </c>
      <c r="B265" t="s">
        <v>261</v>
      </c>
      <c r="C265" s="17">
        <v>1.0277607104954477E-2</v>
      </c>
      <c r="D265" t="str">
        <f>_xlfn.CONCAT(Ratios2[[#This Row],[Product]],Ratios2[[#This Row],[Size ]])</f>
        <v>ST136 - I.C.E. Performance PoloXS</v>
      </c>
    </row>
    <row r="266" spans="1:4" x14ac:dyDescent="0.25">
      <c r="A266" t="s">
        <v>222</v>
      </c>
      <c r="B266" t="s">
        <v>38</v>
      </c>
      <c r="C266" s="17">
        <v>0.11338881751661732</v>
      </c>
      <c r="D266" t="str">
        <f>_xlfn.CONCAT(Ratios2[[#This Row],[Product]],Ratios2[[#This Row],[Size ]])</f>
        <v>ST136 - I.C.E. Performance Polo2X</v>
      </c>
    </row>
    <row r="267" spans="1:4" x14ac:dyDescent="0.25">
      <c r="A267" t="s">
        <v>222</v>
      </c>
      <c r="B267" t="s">
        <v>39</v>
      </c>
      <c r="C267" s="17">
        <v>6.7027872423616158E-2</v>
      </c>
      <c r="D267" t="str">
        <f>_xlfn.CONCAT(Ratios2[[#This Row],[Product]],Ratios2[[#This Row],[Size ]])</f>
        <v>ST136 - I.C.E. Performance Polo3X</v>
      </c>
    </row>
    <row r="268" spans="1:4" x14ac:dyDescent="0.25">
      <c r="A268" t="s">
        <v>222</v>
      </c>
      <c r="B268" t="s">
        <v>40</v>
      </c>
      <c r="C268" s="17">
        <v>3.6027481427693679E-2</v>
      </c>
      <c r="D268" t="str">
        <f>_xlfn.CONCAT(Ratios2[[#This Row],[Product]],Ratios2[[#This Row],[Size ]])</f>
        <v>ST136 - I.C.E. Performance Polo4X</v>
      </c>
    </row>
    <row r="269" spans="1:4" x14ac:dyDescent="0.25">
      <c r="A269" t="s">
        <v>222</v>
      </c>
      <c r="B269" t="s">
        <v>242</v>
      </c>
      <c r="C269" s="17">
        <v>1.675696810590404E-2</v>
      </c>
      <c r="D269" t="str">
        <f>_xlfn.CONCAT(Ratios2[[#This Row],[Product]],Ratios2[[#This Row],[Size ]])</f>
        <v>ST136 - I.C.E. Performance Polo5X</v>
      </c>
    </row>
    <row r="270" spans="1:4" x14ac:dyDescent="0.25">
      <c r="A270" t="s">
        <v>222</v>
      </c>
      <c r="B270" t="s">
        <v>243</v>
      </c>
      <c r="C270" s="17">
        <v>7.2613528458917503E-3</v>
      </c>
      <c r="D270" t="str">
        <f>_xlfn.CONCAT(Ratios2[[#This Row],[Product]],Ratios2[[#This Row],[Size ]])</f>
        <v>ST136 - I.C.E. Performance Polo6X</v>
      </c>
    </row>
    <row r="271" spans="1:4" x14ac:dyDescent="0.25">
      <c r="A271" t="s">
        <v>222</v>
      </c>
      <c r="B271" t="s">
        <v>244</v>
      </c>
      <c r="C271" s="17">
        <v>7.2613528458917497E-4</v>
      </c>
      <c r="D271" t="str">
        <f>_xlfn.CONCAT(Ratios2[[#This Row],[Product]],Ratios2[[#This Row],[Size ]])</f>
        <v>ST136 - I.C.E. Performance Polo7X</v>
      </c>
    </row>
    <row r="272" spans="1:4" x14ac:dyDescent="0.25">
      <c r="A272" t="s">
        <v>222</v>
      </c>
      <c r="B272" t="s">
        <v>245</v>
      </c>
      <c r="C272" s="17">
        <v>1.5081271295313634E-3</v>
      </c>
      <c r="D272" t="str">
        <f>_xlfn.CONCAT(Ratios2[[#This Row],[Product]],Ratios2[[#This Row],[Size ]])</f>
        <v>ST136 - I.C.E. Performance Polo8X</v>
      </c>
    </row>
    <row r="273" spans="1:4" x14ac:dyDescent="0.25">
      <c r="A273" t="s">
        <v>223</v>
      </c>
      <c r="B273" t="s">
        <v>251</v>
      </c>
      <c r="C273" s="17">
        <v>0.25395430579964851</v>
      </c>
      <c r="D273" t="str">
        <f>_xlfn.CONCAT(Ratios2[[#This Row],[Product]],Ratios2[[#This Row],[Size ]])</f>
        <v>ST282 - Mens Ice Long Sleeve Polo ShirtLG</v>
      </c>
    </row>
    <row r="274" spans="1:4" x14ac:dyDescent="0.25">
      <c r="A274" t="s">
        <v>223</v>
      </c>
      <c r="B274" t="s">
        <v>250</v>
      </c>
      <c r="C274" s="17">
        <v>0.30579964850615116</v>
      </c>
      <c r="D274" t="str">
        <f>_xlfn.CONCAT(Ratios2[[#This Row],[Product]],Ratios2[[#This Row],[Size ]])</f>
        <v>ST282 - Mens Ice Long Sleeve Polo ShirtMD</v>
      </c>
    </row>
    <row r="275" spans="1:4" x14ac:dyDescent="0.25">
      <c r="A275" t="s">
        <v>223</v>
      </c>
      <c r="B275" t="s">
        <v>249</v>
      </c>
      <c r="C275" s="17">
        <v>6.32688927943761E-2</v>
      </c>
      <c r="D275" t="str">
        <f>_xlfn.CONCAT(Ratios2[[#This Row],[Product]],Ratios2[[#This Row],[Size ]])</f>
        <v>ST282 - Mens Ice Long Sleeve Polo ShirtSM</v>
      </c>
    </row>
    <row r="276" spans="1:4" x14ac:dyDescent="0.25">
      <c r="A276" t="s">
        <v>223</v>
      </c>
      <c r="B276" t="s">
        <v>254</v>
      </c>
      <c r="C276" s="17">
        <v>0.16959578207381371</v>
      </c>
      <c r="D276" t="str">
        <f>_xlfn.CONCAT(Ratios2[[#This Row],[Product]],Ratios2[[#This Row],[Size ]])</f>
        <v>ST282 - Mens Ice Long Sleeve Polo ShirtXL</v>
      </c>
    </row>
    <row r="277" spans="1:4" x14ac:dyDescent="0.25">
      <c r="A277" t="s">
        <v>223</v>
      </c>
      <c r="B277" t="s">
        <v>261</v>
      </c>
      <c r="C277" s="17">
        <v>8.7873462214411256E-3</v>
      </c>
      <c r="D277" t="str">
        <f>_xlfn.CONCAT(Ratios2[[#This Row],[Product]],Ratios2[[#This Row],[Size ]])</f>
        <v>ST282 - Mens Ice Long Sleeve Polo ShirtXS</v>
      </c>
    </row>
    <row r="278" spans="1:4" x14ac:dyDescent="0.25">
      <c r="A278" t="s">
        <v>223</v>
      </c>
      <c r="B278" t="s">
        <v>38</v>
      </c>
      <c r="C278" s="17">
        <v>9.3145869947275917E-2</v>
      </c>
      <c r="D278" t="str">
        <f>_xlfn.CONCAT(Ratios2[[#This Row],[Product]],Ratios2[[#This Row],[Size ]])</f>
        <v>ST282 - Mens Ice Long Sleeve Polo Shirt2X</v>
      </c>
    </row>
    <row r="279" spans="1:4" x14ac:dyDescent="0.25">
      <c r="A279" t="s">
        <v>223</v>
      </c>
      <c r="B279" t="s">
        <v>39</v>
      </c>
      <c r="C279" s="17">
        <v>6.5026362038664326E-2</v>
      </c>
      <c r="D279" t="str">
        <f>_xlfn.CONCAT(Ratios2[[#This Row],[Product]],Ratios2[[#This Row],[Size ]])</f>
        <v>ST282 - Mens Ice Long Sleeve Polo Shirt3X</v>
      </c>
    </row>
    <row r="280" spans="1:4" x14ac:dyDescent="0.25">
      <c r="A280" t="s">
        <v>223</v>
      </c>
      <c r="B280" t="s">
        <v>40</v>
      </c>
      <c r="C280" s="17">
        <v>4.0421792618629174E-2</v>
      </c>
      <c r="D280" t="str">
        <f>_xlfn.CONCAT(Ratios2[[#This Row],[Product]],Ratios2[[#This Row],[Size ]])</f>
        <v>ST282 - Mens Ice Long Sleeve Polo Shirt4X</v>
      </c>
    </row>
    <row r="281" spans="1:4" x14ac:dyDescent="0.25">
      <c r="A281" t="s">
        <v>224</v>
      </c>
      <c r="B281" s="11" t="s">
        <v>251</v>
      </c>
      <c r="C281" s="17">
        <v>0.21977589935128761</v>
      </c>
      <c r="D281" t="str">
        <f>_xlfn.CONCAT(Ratios2[[#This Row],[Product]],Ratios2[[#This Row],[Size ]])</f>
        <v>ST283 - Sport Tek Long Sleeve Micropique Sport Wick PoloLG</v>
      </c>
    </row>
    <row r="282" spans="1:4" x14ac:dyDescent="0.25">
      <c r="A282" t="s">
        <v>224</v>
      </c>
      <c r="B282" s="11" t="s">
        <v>250</v>
      </c>
      <c r="C282" s="17">
        <v>0.19874189109494791</v>
      </c>
      <c r="D282" t="str">
        <f>_xlfn.CONCAT(Ratios2[[#This Row],[Product]],Ratios2[[#This Row],[Size ]])</f>
        <v>ST283 - Sport Tek Long Sleeve Micropique Sport Wick PoloMD</v>
      </c>
    </row>
    <row r="283" spans="1:4" x14ac:dyDescent="0.25">
      <c r="A283" t="s">
        <v>224</v>
      </c>
      <c r="B283" s="11" t="s">
        <v>249</v>
      </c>
      <c r="C283" s="17">
        <v>0.12472970316493022</v>
      </c>
      <c r="D283" t="str">
        <f>_xlfn.CONCAT(Ratios2[[#This Row],[Product]],Ratios2[[#This Row],[Size ]])</f>
        <v>ST283 - Sport Tek Long Sleeve Micropique Sport Wick PoloSM</v>
      </c>
    </row>
    <row r="284" spans="1:4" x14ac:dyDescent="0.25">
      <c r="A284" t="s">
        <v>224</v>
      </c>
      <c r="B284" s="11" t="s">
        <v>254</v>
      </c>
      <c r="C284" s="17">
        <v>0.18252408099076076</v>
      </c>
      <c r="D284" t="str">
        <f>_xlfn.CONCAT(Ratios2[[#This Row],[Product]],Ratios2[[#This Row],[Size ]])</f>
        <v>ST283 - Sport Tek Long Sleeve Micropique Sport Wick PoloXL</v>
      </c>
    </row>
    <row r="285" spans="1:4" x14ac:dyDescent="0.25">
      <c r="A285" t="s">
        <v>224</v>
      </c>
      <c r="B285" s="11" t="s">
        <v>261</v>
      </c>
      <c r="C285" s="17">
        <v>1.6217810104187144E-2</v>
      </c>
      <c r="D285" t="str">
        <f>_xlfn.CONCAT(Ratios2[[#This Row],[Product]],Ratios2[[#This Row],[Size ]])</f>
        <v>ST283 - Sport Tek Long Sleeve Micropique Sport Wick PoloXS</v>
      </c>
    </row>
    <row r="286" spans="1:4" x14ac:dyDescent="0.25">
      <c r="A286" t="s">
        <v>224</v>
      </c>
      <c r="B286" s="11" t="s">
        <v>38</v>
      </c>
      <c r="C286" s="17">
        <v>0.12846471397680362</v>
      </c>
      <c r="D286" t="str">
        <f>_xlfn.CONCAT(Ratios2[[#This Row],[Product]],Ratios2[[#This Row],[Size ]])</f>
        <v>ST283 - Sport Tek Long Sleeve Micropique Sport Wick Polo2X</v>
      </c>
    </row>
    <row r="287" spans="1:4" x14ac:dyDescent="0.25">
      <c r="A287" t="s">
        <v>224</v>
      </c>
      <c r="B287" s="11" t="s">
        <v>39</v>
      </c>
      <c r="C287" s="17">
        <v>7.7354039709062322E-2</v>
      </c>
      <c r="D287" t="str">
        <f>_xlfn.CONCAT(Ratios2[[#This Row],[Product]],Ratios2[[#This Row],[Size ]])</f>
        <v>ST283 - Sport Tek Long Sleeve Micropique Sport Wick Polo3X</v>
      </c>
    </row>
    <row r="288" spans="1:4" x14ac:dyDescent="0.25">
      <c r="A288" t="s">
        <v>224</v>
      </c>
      <c r="B288" s="11" t="s">
        <v>40</v>
      </c>
      <c r="C288" s="17">
        <v>3.5187733438175745E-2</v>
      </c>
      <c r="D288" t="str">
        <f>_xlfn.CONCAT(Ratios2[[#This Row],[Product]],Ratios2[[#This Row],[Size ]])</f>
        <v>ST283 - Sport Tek Long Sleeve Micropique Sport Wick Polo4X</v>
      </c>
    </row>
    <row r="289" spans="1:4" x14ac:dyDescent="0.25">
      <c r="A289" t="s">
        <v>224</v>
      </c>
      <c r="B289" s="11" t="s">
        <v>242</v>
      </c>
      <c r="C289" s="17">
        <v>1.1794770984863378E-2</v>
      </c>
      <c r="D289" t="str">
        <f>_xlfn.CONCAT(Ratios2[[#This Row],[Product]],Ratios2[[#This Row],[Size ]])</f>
        <v>ST283 - Sport Tek Long Sleeve Micropique Sport Wick Polo5X</v>
      </c>
    </row>
    <row r="290" spans="1:4" x14ac:dyDescent="0.25">
      <c r="A290" t="s">
        <v>224</v>
      </c>
      <c r="B290" s="11" t="s">
        <v>243</v>
      </c>
      <c r="C290" s="17">
        <v>4.6196186357381564E-3</v>
      </c>
      <c r="D290" t="str">
        <f>_xlfn.CONCAT(Ratios2[[#This Row],[Product]],Ratios2[[#This Row],[Size ]])</f>
        <v>ST283 - Sport Tek Long Sleeve Micropique Sport Wick Polo6X</v>
      </c>
    </row>
    <row r="291" spans="1:4" x14ac:dyDescent="0.25">
      <c r="A291" t="s">
        <v>224</v>
      </c>
      <c r="B291" s="11" t="s">
        <v>244</v>
      </c>
      <c r="C291" s="17">
        <v>1.9657951641438963E-4</v>
      </c>
      <c r="D291" t="str">
        <f>_xlfn.CONCAT(Ratios2[[#This Row],[Product]],Ratios2[[#This Row],[Size ]])</f>
        <v>ST283 - Sport Tek Long Sleeve Micropique Sport Wick Polo7X</v>
      </c>
    </row>
    <row r="292" spans="1:4" x14ac:dyDescent="0.25">
      <c r="A292" t="s">
        <v>224</v>
      </c>
      <c r="B292" s="11" t="s">
        <v>245</v>
      </c>
      <c r="C292" s="17">
        <v>3.9315903282877927E-4</v>
      </c>
      <c r="D292" t="str">
        <f>_xlfn.CONCAT(Ratios2[[#This Row],[Product]],Ratios2[[#This Row],[Size ]])</f>
        <v>ST283 - Sport Tek Long Sleeve Micropique Sport Wick Polo8X</v>
      </c>
    </row>
    <row r="293" spans="1:4" x14ac:dyDescent="0.25">
      <c r="A293" t="s">
        <v>225</v>
      </c>
      <c r="B293" t="s">
        <v>273</v>
      </c>
      <c r="C293" s="17">
        <v>1.6302575806977503E-3</v>
      </c>
      <c r="D293" t="str">
        <f>_xlfn.CONCAT(Ratios2[[#This Row],[Product]],Ratios2[[#This Row],[Size ]])</f>
        <v>ST279 - Sport-Tek Short Sleeve Micropique Sport-Wick PoloLG LNG</v>
      </c>
    </row>
    <row r="294" spans="1:4" x14ac:dyDescent="0.25">
      <c r="A294" t="s">
        <v>225</v>
      </c>
      <c r="B294" t="s">
        <v>265</v>
      </c>
      <c r="C294" s="17">
        <v>0.20834691881317249</v>
      </c>
      <c r="D294" t="str">
        <f>_xlfn.CONCAT(Ratios2[[#This Row],[Product]],Ratios2[[#This Row],[Size ]])</f>
        <v>ST279 - Sport-Tek Short Sleeve Micropique Sport-Wick PoloLG REG</v>
      </c>
    </row>
    <row r="295" spans="1:4" x14ac:dyDescent="0.25">
      <c r="A295" t="s">
        <v>225</v>
      </c>
      <c r="B295" t="s">
        <v>264</v>
      </c>
      <c r="C295" s="17">
        <v>0.20117378545810238</v>
      </c>
      <c r="D295" t="str">
        <f>_xlfn.CONCAT(Ratios2[[#This Row],[Product]],Ratios2[[#This Row],[Size ]])</f>
        <v>ST279 - Sport-Tek Short Sleeve Micropique Sport-Wick PoloMD REG</v>
      </c>
    </row>
    <row r="296" spans="1:4" x14ac:dyDescent="0.25">
      <c r="A296" t="s">
        <v>225</v>
      </c>
      <c r="B296" t="s">
        <v>263</v>
      </c>
      <c r="C296" s="17">
        <v>9.977176393870231E-2</v>
      </c>
      <c r="D296" t="str">
        <f>_xlfn.CONCAT(Ratios2[[#This Row],[Product]],Ratios2[[#This Row],[Size ]])</f>
        <v>ST279 - Sport-Tek Short Sleeve Micropique Sport-Wick PoloSM REG</v>
      </c>
    </row>
    <row r="297" spans="1:4" x14ac:dyDescent="0.25">
      <c r="A297" t="s">
        <v>225</v>
      </c>
      <c r="B297" t="s">
        <v>274</v>
      </c>
      <c r="C297" s="17">
        <v>2.6084121291164004E-3</v>
      </c>
      <c r="D297" t="str">
        <f>_xlfn.CONCAT(Ratios2[[#This Row],[Product]],Ratios2[[#This Row],[Size ]])</f>
        <v>ST279 - Sport-Tek Short Sleeve Micropique Sport-Wick PoloXL LNG</v>
      </c>
    </row>
    <row r="298" spans="1:4" x14ac:dyDescent="0.25">
      <c r="A298" t="s">
        <v>225</v>
      </c>
      <c r="B298" t="s">
        <v>266</v>
      </c>
      <c r="C298" s="17">
        <v>0.18291490055428758</v>
      </c>
      <c r="D298" t="str">
        <f>_xlfn.CONCAT(Ratios2[[#This Row],[Product]],Ratios2[[#This Row],[Size ]])</f>
        <v>ST279 - Sport-Tek Short Sleeve Micropique Sport-Wick PoloXL REG</v>
      </c>
    </row>
    <row r="299" spans="1:4" x14ac:dyDescent="0.25">
      <c r="A299" t="s">
        <v>225</v>
      </c>
      <c r="B299" t="s">
        <v>262</v>
      </c>
      <c r="C299" s="17">
        <v>7.4991848712096512E-3</v>
      </c>
      <c r="D299" t="str">
        <f>_xlfn.CONCAT(Ratios2[[#This Row],[Product]],Ratios2[[#This Row],[Size ]])</f>
        <v>ST279 - Sport-Tek Short Sleeve Micropique Sport-Wick PoloXS REG</v>
      </c>
    </row>
    <row r="300" spans="1:4" x14ac:dyDescent="0.25">
      <c r="A300" t="s">
        <v>225</v>
      </c>
      <c r="B300" t="s">
        <v>275</v>
      </c>
      <c r="C300" s="17">
        <v>5.542875774372351E-3</v>
      </c>
      <c r="D300" t="str">
        <f>_xlfn.CONCAT(Ratios2[[#This Row],[Product]],Ratios2[[#This Row],[Size ]])</f>
        <v>ST279 - Sport-Tek Short Sleeve Micropique Sport-Wick Polo2X LNG</v>
      </c>
    </row>
    <row r="301" spans="1:4" x14ac:dyDescent="0.25">
      <c r="A301" t="s">
        <v>225</v>
      </c>
      <c r="B301" t="s">
        <v>267</v>
      </c>
      <c r="C301" s="17">
        <v>0.13400717313335506</v>
      </c>
      <c r="D301" t="str">
        <f>_xlfn.CONCAT(Ratios2[[#This Row],[Product]],Ratios2[[#This Row],[Size ]])</f>
        <v>ST279 - Sport-Tek Short Sleeve Micropique Sport-Wick Polo2X REG</v>
      </c>
    </row>
    <row r="302" spans="1:4" x14ac:dyDescent="0.25">
      <c r="A302" t="s">
        <v>225</v>
      </c>
      <c r="B302" t="s">
        <v>276</v>
      </c>
      <c r="C302" s="17">
        <v>3.2605151613955006E-3</v>
      </c>
      <c r="D302" t="str">
        <f>_xlfn.CONCAT(Ratios2[[#This Row],[Product]],Ratios2[[#This Row],[Size ]])</f>
        <v>ST279 - Sport-Tek Short Sleeve Micropique Sport-Wick Polo3X LNG</v>
      </c>
    </row>
    <row r="303" spans="1:4" x14ac:dyDescent="0.25">
      <c r="A303" t="s">
        <v>225</v>
      </c>
      <c r="B303" t="s">
        <v>268</v>
      </c>
      <c r="C303" s="17">
        <v>7.7274209325073367E-2</v>
      </c>
      <c r="D303" t="str">
        <f>_xlfn.CONCAT(Ratios2[[#This Row],[Product]],Ratios2[[#This Row],[Size ]])</f>
        <v>ST279 - Sport-Tek Short Sleeve Micropique Sport-Wick Polo3X REG</v>
      </c>
    </row>
    <row r="304" spans="1:4" x14ac:dyDescent="0.25">
      <c r="A304" t="s">
        <v>225</v>
      </c>
      <c r="B304" t="s">
        <v>277</v>
      </c>
      <c r="C304" s="17">
        <v>1.2063906097163351E-2</v>
      </c>
      <c r="D304" t="str">
        <f>_xlfn.CONCAT(Ratios2[[#This Row],[Product]],Ratios2[[#This Row],[Size ]])</f>
        <v>ST279 - Sport-Tek Short Sleeve Micropique Sport-Wick Polo4X LNG</v>
      </c>
    </row>
    <row r="305" spans="1:4" x14ac:dyDescent="0.25">
      <c r="A305" t="s">
        <v>225</v>
      </c>
      <c r="B305" t="s">
        <v>269</v>
      </c>
      <c r="C305" s="17">
        <v>4.0430388001304204E-2</v>
      </c>
      <c r="D305" t="str">
        <f>_xlfn.CONCAT(Ratios2[[#This Row],[Product]],Ratios2[[#This Row],[Size ]])</f>
        <v>ST279 - Sport-Tek Short Sleeve Micropique Sport-Wick Polo4X REG</v>
      </c>
    </row>
    <row r="306" spans="1:4" x14ac:dyDescent="0.25">
      <c r="A306" t="s">
        <v>225</v>
      </c>
      <c r="B306" t="s">
        <v>270</v>
      </c>
      <c r="C306" s="17">
        <v>2.3475709162047602E-2</v>
      </c>
      <c r="D306" t="str">
        <f>_xlfn.CONCAT(Ratios2[[#This Row],[Product]],Ratios2[[#This Row],[Size ]])</f>
        <v>ST279 - Sport-Tek Short Sleeve Micropique Sport-Wick Polo5X REG</v>
      </c>
    </row>
    <row r="307" spans="1:4" x14ac:dyDescent="0.25">
      <c r="A307" t="s">
        <v>444</v>
      </c>
      <c r="B307" t="s">
        <v>273</v>
      </c>
      <c r="C307" s="17">
        <v>5.0025875452820428E-3</v>
      </c>
      <c r="D307" t="str">
        <f>_xlfn.CONCAT(Ratios2[[#This Row],[Product]],Ratios2[[#This Row],[Size ]])</f>
        <v>TR077 - Poly Cotton Ripstop 6 Pocket BDU PantsLG LNG</v>
      </c>
    </row>
    <row r="308" spans="1:4" x14ac:dyDescent="0.25">
      <c r="A308" t="s">
        <v>444</v>
      </c>
      <c r="B308" t="s">
        <v>265</v>
      </c>
      <c r="C308" s="17">
        <v>0.21821631878557876</v>
      </c>
      <c r="D308" t="str">
        <f>_xlfn.CONCAT(Ratios2[[#This Row],[Product]],Ratios2[[#This Row],[Size ]])</f>
        <v>TR077 - Poly Cotton Ripstop 6 Pocket BDU PantsLG REG</v>
      </c>
    </row>
    <row r="309" spans="1:4" x14ac:dyDescent="0.25">
      <c r="A309" t="s">
        <v>444</v>
      </c>
      <c r="B309" t="s">
        <v>291</v>
      </c>
      <c r="C309" s="17">
        <v>6.0376056580990168E-3</v>
      </c>
      <c r="D309" t="str">
        <f>_xlfn.CONCAT(Ratios2[[#This Row],[Product]],Ratios2[[#This Row],[Size ]])</f>
        <v>TR077 - Poly Cotton Ripstop 6 Pocket BDU PantsLG SHT</v>
      </c>
    </row>
    <row r="310" spans="1:4" x14ac:dyDescent="0.25">
      <c r="A310" t="s">
        <v>444</v>
      </c>
      <c r="B310" t="s">
        <v>278</v>
      </c>
      <c r="C310" s="17">
        <v>7.0726237709159909E-3</v>
      </c>
      <c r="D310" t="str">
        <f>_xlfn.CONCAT(Ratios2[[#This Row],[Product]],Ratios2[[#This Row],[Size ]])</f>
        <v>TR077 - Poly Cotton Ripstop 6 Pocket BDU PantsMD LNG</v>
      </c>
    </row>
    <row r="311" spans="1:4" x14ac:dyDescent="0.25">
      <c r="A311" t="s">
        <v>444</v>
      </c>
      <c r="B311" t="s">
        <v>264</v>
      </c>
      <c r="C311" s="17">
        <v>0.21131619803346557</v>
      </c>
      <c r="D311" t="str">
        <f>_xlfn.CONCAT(Ratios2[[#This Row],[Product]],Ratios2[[#This Row],[Size ]])</f>
        <v>TR077 - Poly Cotton Ripstop 6 Pocket BDU PantsMD REG</v>
      </c>
    </row>
    <row r="312" spans="1:4" x14ac:dyDescent="0.25">
      <c r="A312" t="s">
        <v>444</v>
      </c>
      <c r="B312" t="s">
        <v>290</v>
      </c>
      <c r="C312" s="17">
        <v>2.9325513196480938E-3</v>
      </c>
      <c r="D312" t="str">
        <f>_xlfn.CONCAT(Ratios2[[#This Row],[Product]],Ratios2[[#This Row],[Size ]])</f>
        <v>TR077 - Poly Cotton Ripstop 6 Pocket BDU PantsMD SHT</v>
      </c>
    </row>
    <row r="313" spans="1:4" x14ac:dyDescent="0.25">
      <c r="A313" t="s">
        <v>444</v>
      </c>
      <c r="B313" t="s">
        <v>288</v>
      </c>
      <c r="C313" s="17">
        <v>8.6251509401414521E-4</v>
      </c>
      <c r="D313" t="str">
        <f>_xlfn.CONCAT(Ratios2[[#This Row],[Product]],Ratios2[[#This Row],[Size ]])</f>
        <v>TR077 - Poly Cotton Ripstop 6 Pocket BDU PantsSM LNG</v>
      </c>
    </row>
    <row r="314" spans="1:4" x14ac:dyDescent="0.25">
      <c r="A314" t="s">
        <v>444</v>
      </c>
      <c r="B314" t="s">
        <v>263</v>
      </c>
      <c r="C314" s="17">
        <v>0.1252371916508539</v>
      </c>
      <c r="D314" t="str">
        <f>_xlfn.CONCAT(Ratios2[[#This Row],[Product]],Ratios2[[#This Row],[Size ]])</f>
        <v>TR077 - Poly Cotton Ripstop 6 Pocket BDU PantsSM REG</v>
      </c>
    </row>
    <row r="315" spans="1:4" x14ac:dyDescent="0.25">
      <c r="A315" t="s">
        <v>444</v>
      </c>
      <c r="B315" t="s">
        <v>289</v>
      </c>
      <c r="C315" s="17">
        <v>4.8300845264792136E-3</v>
      </c>
      <c r="D315" t="str">
        <f>_xlfn.CONCAT(Ratios2[[#This Row],[Product]],Ratios2[[#This Row],[Size ]])</f>
        <v>TR077 - Poly Cotton Ripstop 6 Pocket BDU PantsSM SHT</v>
      </c>
    </row>
    <row r="316" spans="1:4" x14ac:dyDescent="0.25">
      <c r="A316" t="s">
        <v>444</v>
      </c>
      <c r="B316" t="s">
        <v>274</v>
      </c>
      <c r="C316" s="17">
        <v>6.7276177333103326E-3</v>
      </c>
      <c r="D316" t="str">
        <f>_xlfn.CONCAT(Ratios2[[#This Row],[Product]],Ratios2[[#This Row],[Size ]])</f>
        <v>TR077 - Poly Cotton Ripstop 6 Pocket BDU PantsXL LNG</v>
      </c>
    </row>
    <row r="317" spans="1:4" x14ac:dyDescent="0.25">
      <c r="A317" t="s">
        <v>444</v>
      </c>
      <c r="B317" t="s">
        <v>266</v>
      </c>
      <c r="C317" s="17">
        <v>0.17940313955494222</v>
      </c>
      <c r="D317" t="str">
        <f>_xlfn.CONCAT(Ratios2[[#This Row],[Product]],Ratios2[[#This Row],[Size ]])</f>
        <v>TR077 - Poly Cotton Ripstop 6 Pocket BDU PantsXL REG</v>
      </c>
    </row>
    <row r="318" spans="1:4" x14ac:dyDescent="0.25">
      <c r="A318" t="s">
        <v>444</v>
      </c>
      <c r="B318" t="s">
        <v>292</v>
      </c>
      <c r="C318" s="17">
        <v>2.0700362256339485E-3</v>
      </c>
      <c r="D318" t="str">
        <f>_xlfn.CONCAT(Ratios2[[#This Row],[Product]],Ratios2[[#This Row],[Size ]])</f>
        <v>TR077 - Poly Cotton Ripstop 6 Pocket BDU PantsXL SHT</v>
      </c>
    </row>
    <row r="319" spans="1:4" x14ac:dyDescent="0.25">
      <c r="A319" t="s">
        <v>444</v>
      </c>
      <c r="B319" t="s">
        <v>262</v>
      </c>
      <c r="C319" s="17">
        <v>1.7595307917888565E-2</v>
      </c>
      <c r="D319" t="str">
        <f>_xlfn.CONCAT(Ratios2[[#This Row],[Product]],Ratios2[[#This Row],[Size ]])</f>
        <v>TR077 - Poly Cotton Ripstop 6 Pocket BDU PantsXS REG</v>
      </c>
    </row>
    <row r="320" spans="1:4" x14ac:dyDescent="0.25">
      <c r="A320" t="s">
        <v>444</v>
      </c>
      <c r="B320" t="s">
        <v>287</v>
      </c>
      <c r="C320" s="17">
        <v>2.5875452820424355E-3</v>
      </c>
      <c r="D320" t="str">
        <f>_xlfn.CONCAT(Ratios2[[#This Row],[Product]],Ratios2[[#This Row],[Size ]])</f>
        <v>TR077 - Poly Cotton Ripstop 6 Pocket BDU PantsXS SHT</v>
      </c>
    </row>
    <row r="321" spans="1:4" x14ac:dyDescent="0.25">
      <c r="A321" t="s">
        <v>444</v>
      </c>
      <c r="B321" t="s">
        <v>275</v>
      </c>
      <c r="C321" s="17">
        <v>2.5875452820424355E-3</v>
      </c>
      <c r="D321" t="str">
        <f>_xlfn.CONCAT(Ratios2[[#This Row],[Product]],Ratios2[[#This Row],[Size ]])</f>
        <v>TR077 - Poly Cotton Ripstop 6 Pocket BDU Pants2X LNG</v>
      </c>
    </row>
    <row r="322" spans="1:4" x14ac:dyDescent="0.25">
      <c r="A322" t="s">
        <v>444</v>
      </c>
      <c r="B322" t="s">
        <v>267</v>
      </c>
      <c r="C322" s="17">
        <v>0.10574435052613421</v>
      </c>
      <c r="D322" t="str">
        <f>_xlfn.CONCAT(Ratios2[[#This Row],[Product]],Ratios2[[#This Row],[Size ]])</f>
        <v>TR077 - Poly Cotton Ripstop 6 Pocket BDU Pants2X REG</v>
      </c>
    </row>
    <row r="323" spans="1:4" x14ac:dyDescent="0.25">
      <c r="A323" t="s">
        <v>444</v>
      </c>
      <c r="B323" t="s">
        <v>293</v>
      </c>
      <c r="C323" s="17">
        <v>8.6251509401414521E-4</v>
      </c>
      <c r="D323" t="str">
        <f>_xlfn.CONCAT(Ratios2[[#This Row],[Product]],Ratios2[[#This Row],[Size ]])</f>
        <v>TR077 - Poly Cotton Ripstop 6 Pocket BDU Pants2X SHT</v>
      </c>
    </row>
    <row r="324" spans="1:4" x14ac:dyDescent="0.25">
      <c r="A324" t="s">
        <v>444</v>
      </c>
      <c r="B324" t="s">
        <v>276</v>
      </c>
      <c r="C324" s="17">
        <v>6.9001207521131617E-4</v>
      </c>
      <c r="D324" t="str">
        <f>_xlfn.CONCAT(Ratios2[[#This Row],[Product]],Ratios2[[#This Row],[Size ]])</f>
        <v>TR077 - Poly Cotton Ripstop 6 Pocket BDU Pants3X LNG</v>
      </c>
    </row>
    <row r="325" spans="1:4" x14ac:dyDescent="0.25">
      <c r="A325" t="s">
        <v>444</v>
      </c>
      <c r="B325" t="s">
        <v>268</v>
      </c>
      <c r="C325" s="17">
        <v>5.6753493186130759E-2</v>
      </c>
      <c r="D325" t="str">
        <f>_xlfn.CONCAT(Ratios2[[#This Row],[Product]],Ratios2[[#This Row],[Size ]])</f>
        <v>TR077 - Poly Cotton Ripstop 6 Pocket BDU Pants3X REG</v>
      </c>
    </row>
    <row r="326" spans="1:4" x14ac:dyDescent="0.25">
      <c r="A326" t="s">
        <v>444</v>
      </c>
      <c r="B326" t="s">
        <v>269</v>
      </c>
      <c r="C326" s="17">
        <v>2.4495428670001724E-2</v>
      </c>
      <c r="D326" t="str">
        <f>_xlfn.CONCAT(Ratios2[[#This Row],[Product]],Ratios2[[#This Row],[Size ]])</f>
        <v>TR077 - Poly Cotton Ripstop 6 Pocket BDU Pants4X REG</v>
      </c>
    </row>
    <row r="327" spans="1:4" x14ac:dyDescent="0.25">
      <c r="A327" t="s">
        <v>444</v>
      </c>
      <c r="B327" t="s">
        <v>270</v>
      </c>
      <c r="C327" s="17">
        <v>1.8975332068311195E-2</v>
      </c>
      <c r="D327" t="str">
        <f>_xlfn.CONCAT(Ratios2[[#This Row],[Product]],Ratios2[[#This Row],[Size ]])</f>
        <v>TR077 - Poly Cotton Ripstop 6 Pocket BDU Pants5X REG</v>
      </c>
    </row>
    <row r="328" spans="1:4" x14ac:dyDescent="0.25">
      <c r="A328" t="s">
        <v>227</v>
      </c>
      <c r="B328" t="s">
        <v>294</v>
      </c>
      <c r="C328" s="17">
        <v>2.2374833850243685E-2</v>
      </c>
      <c r="D328" t="str">
        <f>_xlfn.CONCAT(Ratios2[[#This Row],[Product]],Ratios2[[#This Row],[Size ]])</f>
        <v>TR2592 - Lawpro Polyester Trousers28 OB</v>
      </c>
    </row>
    <row r="329" spans="1:4" x14ac:dyDescent="0.25">
      <c r="A329" t="s">
        <v>227</v>
      </c>
      <c r="B329" t="s">
        <v>295</v>
      </c>
      <c r="C329" s="17">
        <v>1.0633584404076208E-2</v>
      </c>
      <c r="D329" t="str">
        <f>_xlfn.CONCAT(Ratios2[[#This Row],[Product]],Ratios2[[#This Row],[Size ]])</f>
        <v>TR2592 - Lawpro Polyester Trousers30 OB</v>
      </c>
    </row>
    <row r="330" spans="1:4" x14ac:dyDescent="0.25">
      <c r="A330" t="s">
        <v>227</v>
      </c>
      <c r="B330" t="s">
        <v>296</v>
      </c>
      <c r="C330" s="17">
        <v>5.0731058927780237E-2</v>
      </c>
      <c r="D330" t="str">
        <f>_xlfn.CONCAT(Ratios2[[#This Row],[Product]],Ratios2[[#This Row],[Size ]])</f>
        <v>TR2592 - Lawpro Polyester Trousers30 30</v>
      </c>
    </row>
    <row r="331" spans="1:4" x14ac:dyDescent="0.25">
      <c r="A331" t="s">
        <v>227</v>
      </c>
      <c r="B331" t="s">
        <v>297</v>
      </c>
      <c r="C331" s="17">
        <v>3.4116083296411165E-2</v>
      </c>
      <c r="D331" t="str">
        <f>_xlfn.CONCAT(Ratios2[[#This Row],[Product]],Ratios2[[#This Row],[Size ]])</f>
        <v>TR2592 - Lawpro Polyester Trousers30 32</v>
      </c>
    </row>
    <row r="332" spans="1:4" x14ac:dyDescent="0.25">
      <c r="A332" t="s">
        <v>227</v>
      </c>
      <c r="B332" t="s">
        <v>298</v>
      </c>
      <c r="C332" s="17">
        <v>5.0952591936198497E-3</v>
      </c>
      <c r="D332" t="str">
        <f>_xlfn.CONCAT(Ratios2[[#This Row],[Product]],Ratios2[[#This Row],[Size ]])</f>
        <v>TR2592 - Lawpro Polyester Trousers30 34</v>
      </c>
    </row>
    <row r="333" spans="1:4" x14ac:dyDescent="0.25">
      <c r="A333" t="s">
        <v>227</v>
      </c>
      <c r="B333" t="s">
        <v>299</v>
      </c>
      <c r="C333" s="17">
        <v>2.7470093043863535E-2</v>
      </c>
      <c r="D333" t="str">
        <f>_xlfn.CONCAT(Ratios2[[#This Row],[Product]],Ratios2[[#This Row],[Size ]])</f>
        <v>TR2592 - Lawpro Polyester Trousers32 OB</v>
      </c>
    </row>
    <row r="334" spans="1:4" x14ac:dyDescent="0.25">
      <c r="A334" t="s">
        <v>227</v>
      </c>
      <c r="B334" t="s">
        <v>300</v>
      </c>
      <c r="C334" s="17">
        <v>7.8201151971643776E-2</v>
      </c>
      <c r="D334" t="str">
        <f>_xlfn.CONCAT(Ratios2[[#This Row],[Product]],Ratios2[[#This Row],[Size ]])</f>
        <v>TR2592 - Lawpro Polyester Trousers32 30</v>
      </c>
    </row>
    <row r="335" spans="1:4" x14ac:dyDescent="0.25">
      <c r="A335" t="s">
        <v>227</v>
      </c>
      <c r="B335" t="s">
        <v>301</v>
      </c>
      <c r="C335" s="17">
        <v>3.2565352237483386E-2</v>
      </c>
      <c r="D335" t="str">
        <f>_xlfn.CONCAT(Ratios2[[#This Row],[Product]],Ratios2[[#This Row],[Size ]])</f>
        <v>TR2592 - Lawpro Polyester Trousers32 32</v>
      </c>
    </row>
    <row r="336" spans="1:4" x14ac:dyDescent="0.25">
      <c r="A336" t="s">
        <v>227</v>
      </c>
      <c r="B336" t="s">
        <v>302</v>
      </c>
      <c r="C336" s="17">
        <v>2.2153300841825433E-2</v>
      </c>
      <c r="D336" t="str">
        <f>_xlfn.CONCAT(Ratios2[[#This Row],[Product]],Ratios2[[#This Row],[Size ]])</f>
        <v>TR2592 - Lawpro Polyester Trousers32 34</v>
      </c>
    </row>
    <row r="337" spans="1:4" x14ac:dyDescent="0.25">
      <c r="A337" t="s">
        <v>227</v>
      </c>
      <c r="B337" t="s">
        <v>303</v>
      </c>
      <c r="C337" s="17">
        <v>2.5254762959680991E-2</v>
      </c>
      <c r="D337" t="str">
        <f>_xlfn.CONCAT(Ratios2[[#This Row],[Product]],Ratios2[[#This Row],[Size ]])</f>
        <v>TR2592 - Lawpro Polyester Trousers34 OB</v>
      </c>
    </row>
    <row r="338" spans="1:4" x14ac:dyDescent="0.25">
      <c r="A338" t="s">
        <v>227</v>
      </c>
      <c r="B338" t="s">
        <v>304</v>
      </c>
      <c r="C338" s="17">
        <v>6.1143110323438193E-2</v>
      </c>
      <c r="D338" t="str">
        <f>_xlfn.CONCAT(Ratios2[[#This Row],[Product]],Ratios2[[#This Row],[Size ]])</f>
        <v>TR2592 - Lawpro Polyester Trousers34 30</v>
      </c>
    </row>
    <row r="339" spans="1:4" x14ac:dyDescent="0.25">
      <c r="A339" t="s">
        <v>227</v>
      </c>
      <c r="B339" t="s">
        <v>305</v>
      </c>
      <c r="C339" s="17">
        <v>4.3420469649977846E-2</v>
      </c>
      <c r="D339" t="str">
        <f>_xlfn.CONCAT(Ratios2[[#This Row],[Product]],Ratios2[[#This Row],[Size ]])</f>
        <v>TR2592 - Lawpro Polyester Trousers34 32</v>
      </c>
    </row>
    <row r="340" spans="1:4" x14ac:dyDescent="0.25">
      <c r="A340" t="s">
        <v>227</v>
      </c>
      <c r="B340" t="s">
        <v>306</v>
      </c>
      <c r="C340" s="17">
        <v>2.1488701816570668E-2</v>
      </c>
      <c r="D340" t="str">
        <f>_xlfn.CONCAT(Ratios2[[#This Row],[Product]],Ratios2[[#This Row],[Size ]])</f>
        <v>TR2592 - Lawpro Polyester Trousers34 34</v>
      </c>
    </row>
    <row r="341" spans="1:4" x14ac:dyDescent="0.25">
      <c r="A341" t="s">
        <v>227</v>
      </c>
      <c r="B341" t="s">
        <v>307</v>
      </c>
      <c r="C341" s="17">
        <v>2.6140894993354008E-2</v>
      </c>
      <c r="D341" t="str">
        <f>_xlfn.CONCAT(Ratios2[[#This Row],[Product]],Ratios2[[#This Row],[Size ]])</f>
        <v>TR2592 - Lawpro Polyester Trousers36 OB</v>
      </c>
    </row>
    <row r="342" spans="1:4" x14ac:dyDescent="0.25">
      <c r="A342" t="s">
        <v>227</v>
      </c>
      <c r="B342" t="s">
        <v>308</v>
      </c>
      <c r="C342" s="17">
        <v>7.6428887904297735E-2</v>
      </c>
      <c r="D342" t="str">
        <f>_xlfn.CONCAT(Ratios2[[#This Row],[Product]],Ratios2[[#This Row],[Size ]])</f>
        <v>TR2592 - Lawpro Polyester Trousers36 30</v>
      </c>
    </row>
    <row r="343" spans="1:4" x14ac:dyDescent="0.25">
      <c r="A343" t="s">
        <v>227</v>
      </c>
      <c r="B343" t="s">
        <v>309</v>
      </c>
      <c r="C343" s="17">
        <v>3.6996012405848475E-2</v>
      </c>
      <c r="D343" t="str">
        <f>_xlfn.CONCAT(Ratios2[[#This Row],[Product]],Ratios2[[#This Row],[Size ]])</f>
        <v>TR2592 - Lawpro Polyester Trousers36 32</v>
      </c>
    </row>
    <row r="344" spans="1:4" x14ac:dyDescent="0.25">
      <c r="A344" t="s">
        <v>227</v>
      </c>
      <c r="B344" t="s">
        <v>310</v>
      </c>
      <c r="C344" s="17">
        <v>2.303943287549845E-2</v>
      </c>
      <c r="D344" t="str">
        <f>_xlfn.CONCAT(Ratios2[[#This Row],[Product]],Ratios2[[#This Row],[Size ]])</f>
        <v>TR2592 - Lawpro Polyester Trousers36 34</v>
      </c>
    </row>
    <row r="345" spans="1:4" x14ac:dyDescent="0.25">
      <c r="A345" t="s">
        <v>227</v>
      </c>
      <c r="B345" t="s">
        <v>311</v>
      </c>
      <c r="C345" s="17">
        <v>2.4811696942844484E-2</v>
      </c>
      <c r="D345" t="str">
        <f>_xlfn.CONCAT(Ratios2[[#This Row],[Product]],Ratios2[[#This Row],[Size ]])</f>
        <v>TR2592 - Lawpro Polyester Trousers38 OB</v>
      </c>
    </row>
    <row r="346" spans="1:4" x14ac:dyDescent="0.25">
      <c r="A346" t="s">
        <v>227</v>
      </c>
      <c r="B346" t="s">
        <v>312</v>
      </c>
      <c r="C346" s="17">
        <v>5.1617190961453258E-2</v>
      </c>
      <c r="D346" t="str">
        <f>_xlfn.CONCAT(Ratios2[[#This Row],[Product]],Ratios2[[#This Row],[Size ]])</f>
        <v>TR2592 - Lawpro Polyester Trousers38 30</v>
      </c>
    </row>
    <row r="347" spans="1:4" x14ac:dyDescent="0.25">
      <c r="A347" t="s">
        <v>227</v>
      </c>
      <c r="B347" t="s">
        <v>313</v>
      </c>
      <c r="C347" s="17">
        <v>3.2343819229065131E-2</v>
      </c>
      <c r="D347" t="str">
        <f>_xlfn.CONCAT(Ratios2[[#This Row],[Product]],Ratios2[[#This Row],[Size ]])</f>
        <v>TR2592 - Lawpro Polyester Trousers38 32</v>
      </c>
    </row>
    <row r="348" spans="1:4" x14ac:dyDescent="0.25">
      <c r="A348" t="s">
        <v>227</v>
      </c>
      <c r="B348" t="s">
        <v>314</v>
      </c>
      <c r="C348" s="17">
        <v>1.7722640673460344E-2</v>
      </c>
      <c r="D348" t="str">
        <f>_xlfn.CONCAT(Ratios2[[#This Row],[Product]],Ratios2[[#This Row],[Size ]])</f>
        <v>TR2592 - Lawpro Polyester Trousers38 34</v>
      </c>
    </row>
    <row r="349" spans="1:4" x14ac:dyDescent="0.25">
      <c r="A349" t="s">
        <v>227</v>
      </c>
      <c r="B349" t="s">
        <v>315</v>
      </c>
      <c r="C349" s="17">
        <v>2.4590163934426229E-2</v>
      </c>
      <c r="D349" t="str">
        <f>_xlfn.CONCAT(Ratios2[[#This Row],[Product]],Ratios2[[#This Row],[Size ]])</f>
        <v>TR2592 - Lawpro Polyester Trousers40 OB</v>
      </c>
    </row>
    <row r="350" spans="1:4" x14ac:dyDescent="0.25">
      <c r="A350" t="s">
        <v>227</v>
      </c>
      <c r="B350" t="s">
        <v>316</v>
      </c>
      <c r="C350" s="17">
        <v>3.7439078422684978E-2</v>
      </c>
      <c r="D350" t="str">
        <f>_xlfn.CONCAT(Ratios2[[#This Row],[Product]],Ratios2[[#This Row],[Size ]])</f>
        <v>TR2592 - Lawpro Polyester Trousers40 30</v>
      </c>
    </row>
    <row r="351" spans="1:4" x14ac:dyDescent="0.25">
      <c r="A351" t="s">
        <v>227</v>
      </c>
      <c r="B351" t="s">
        <v>317</v>
      </c>
      <c r="C351" s="17">
        <v>1.9273371732388127E-2</v>
      </c>
      <c r="D351" t="str">
        <f>_xlfn.CONCAT(Ratios2[[#This Row],[Product]],Ratios2[[#This Row],[Size ]])</f>
        <v>TR2592 - Lawpro Polyester Trousers40 32</v>
      </c>
    </row>
    <row r="352" spans="1:4" x14ac:dyDescent="0.25">
      <c r="A352" t="s">
        <v>227</v>
      </c>
      <c r="B352" t="s">
        <v>318</v>
      </c>
      <c r="C352" s="17">
        <v>8.1967213114754103E-3</v>
      </c>
      <c r="D352" t="str">
        <f>_xlfn.CONCAT(Ratios2[[#This Row],[Product]],Ratios2[[#This Row],[Size ]])</f>
        <v>TR2592 - Lawpro Polyester Trousers40 34</v>
      </c>
    </row>
    <row r="353" spans="1:4" x14ac:dyDescent="0.25">
      <c r="A353" t="s">
        <v>227</v>
      </c>
      <c r="B353" t="s">
        <v>319</v>
      </c>
      <c r="C353" s="17">
        <v>1.7944173681878599E-2</v>
      </c>
      <c r="D353" t="str">
        <f>_xlfn.CONCAT(Ratios2[[#This Row],[Product]],Ratios2[[#This Row],[Size ]])</f>
        <v>TR2592 - Lawpro Polyester Trousers42 OB</v>
      </c>
    </row>
    <row r="354" spans="1:4" x14ac:dyDescent="0.25">
      <c r="A354" t="s">
        <v>227</v>
      </c>
      <c r="B354" t="s">
        <v>320</v>
      </c>
      <c r="C354" s="17">
        <v>3.1236154186973859E-2</v>
      </c>
      <c r="D354" t="str">
        <f>_xlfn.CONCAT(Ratios2[[#This Row],[Product]],Ratios2[[#This Row],[Size ]])</f>
        <v>TR2592 - Lawpro Polyester Trousers42 30</v>
      </c>
    </row>
    <row r="355" spans="1:4" x14ac:dyDescent="0.25">
      <c r="A355" t="s">
        <v>227</v>
      </c>
      <c r="B355" t="s">
        <v>321</v>
      </c>
      <c r="C355" s="17">
        <v>1.2405848471422242E-2</v>
      </c>
      <c r="D355" t="str">
        <f>_xlfn.CONCAT(Ratios2[[#This Row],[Product]],Ratios2[[#This Row],[Size ]])</f>
        <v>TR2592 - Lawpro Polyester Trousers42 32</v>
      </c>
    </row>
    <row r="356" spans="1:4" x14ac:dyDescent="0.25">
      <c r="A356" t="s">
        <v>227</v>
      </c>
      <c r="B356" t="s">
        <v>322</v>
      </c>
      <c r="C356" s="17">
        <v>7.7536552946389009E-3</v>
      </c>
      <c r="D356" t="str">
        <f>_xlfn.CONCAT(Ratios2[[#This Row],[Product]],Ratios2[[#This Row],[Size ]])</f>
        <v>TR2592 - Lawpro Polyester Trousers42 34</v>
      </c>
    </row>
    <row r="357" spans="1:4" x14ac:dyDescent="0.25">
      <c r="A357" t="s">
        <v>227</v>
      </c>
      <c r="B357" t="s">
        <v>323</v>
      </c>
      <c r="C357" s="17">
        <v>6.4244572441293753E-3</v>
      </c>
      <c r="D357" t="str">
        <f>_xlfn.CONCAT(Ratios2[[#This Row],[Product]],Ratios2[[#This Row],[Size ]])</f>
        <v>TR2592 - Lawpro Polyester Trousers44 OB</v>
      </c>
    </row>
    <row r="358" spans="1:4" x14ac:dyDescent="0.25">
      <c r="A358" t="s">
        <v>227</v>
      </c>
      <c r="B358" t="s">
        <v>324</v>
      </c>
      <c r="C358" s="17">
        <v>1.4621178555604785E-2</v>
      </c>
      <c r="D358" t="str">
        <f>_xlfn.CONCAT(Ratios2[[#This Row],[Product]],Ratios2[[#This Row],[Size ]])</f>
        <v>TR2592 - Lawpro Polyester Trousers44 30</v>
      </c>
    </row>
    <row r="359" spans="1:4" x14ac:dyDescent="0.25">
      <c r="A359" t="s">
        <v>227</v>
      </c>
      <c r="B359" t="s">
        <v>325</v>
      </c>
      <c r="C359" s="17">
        <v>6.6459902525476296E-3</v>
      </c>
      <c r="D359" t="str">
        <f>_xlfn.CONCAT(Ratios2[[#This Row],[Product]],Ratios2[[#This Row],[Size ]])</f>
        <v>TR2592 - Lawpro Polyester Trousers44 32</v>
      </c>
    </row>
    <row r="360" spans="1:4" x14ac:dyDescent="0.25">
      <c r="A360" t="s">
        <v>227</v>
      </c>
      <c r="B360" t="s">
        <v>326</v>
      </c>
      <c r="C360" s="17">
        <v>8.4182543198936637E-3</v>
      </c>
      <c r="D360" t="str">
        <f>_xlfn.CONCAT(Ratios2[[#This Row],[Product]],Ratios2[[#This Row],[Size ]])</f>
        <v>TR2592 - Lawpro Polyester Trousers44 34</v>
      </c>
    </row>
    <row r="361" spans="1:4" x14ac:dyDescent="0.25">
      <c r="A361" t="s">
        <v>227</v>
      </c>
      <c r="B361" t="s">
        <v>327</v>
      </c>
      <c r="C361" s="17">
        <v>2.8134692069118297E-2</v>
      </c>
      <c r="D361" t="str">
        <f>_xlfn.CONCAT(Ratios2[[#This Row],[Product]],Ratios2[[#This Row],[Size ]])</f>
        <v>TR2592 - Lawpro Polyester Trousers46 OB</v>
      </c>
    </row>
    <row r="362" spans="1:4" x14ac:dyDescent="0.25">
      <c r="A362" t="s">
        <v>227</v>
      </c>
      <c r="B362" t="s">
        <v>328</v>
      </c>
      <c r="C362" s="17">
        <v>2.0602569782897651E-2</v>
      </c>
      <c r="D362" t="str">
        <f>_xlfn.CONCAT(Ratios2[[#This Row],[Product]],Ratios2[[#This Row],[Size ]])</f>
        <v>TR2592 - Lawpro Polyester Trousers48 OB</v>
      </c>
    </row>
    <row r="363" spans="1:4" x14ac:dyDescent="0.25">
      <c r="A363" t="s">
        <v>227</v>
      </c>
      <c r="B363" t="s">
        <v>329</v>
      </c>
      <c r="C363" s="17">
        <v>1.595037660611431E-2</v>
      </c>
      <c r="D363" t="str">
        <f>_xlfn.CONCAT(Ratios2[[#This Row],[Product]],Ratios2[[#This Row],[Size ]])</f>
        <v>TR2592 - Lawpro Polyester Trousers50 OB</v>
      </c>
    </row>
    <row r="364" spans="1:4" x14ac:dyDescent="0.25">
      <c r="A364" t="s">
        <v>227</v>
      </c>
      <c r="B364" t="s">
        <v>330</v>
      </c>
      <c r="C364" s="17">
        <v>6.6459902525476296E-3</v>
      </c>
      <c r="D364" t="str">
        <f>_xlfn.CONCAT(Ratios2[[#This Row],[Product]],Ratios2[[#This Row],[Size ]])</f>
        <v>TR2592 - Lawpro Polyester Trousers52 OB</v>
      </c>
    </row>
    <row r="365" spans="1:4" x14ac:dyDescent="0.25">
      <c r="A365" t="s">
        <v>227</v>
      </c>
      <c r="B365" t="s">
        <v>331</v>
      </c>
      <c r="C365" s="17">
        <v>5.0952591936198497E-3</v>
      </c>
      <c r="D365" t="str">
        <f>_xlfn.CONCAT(Ratios2[[#This Row],[Product]],Ratios2[[#This Row],[Size ]])</f>
        <v>TR2592 - Lawpro Polyester Trousers54 OB</v>
      </c>
    </row>
    <row r="366" spans="1:4" x14ac:dyDescent="0.25">
      <c r="A366" t="s">
        <v>227</v>
      </c>
      <c r="B366" t="s">
        <v>332</v>
      </c>
      <c r="C366" s="17">
        <v>2.4368630926007973E-3</v>
      </c>
      <c r="D366" t="str">
        <f>_xlfn.CONCAT(Ratios2[[#This Row],[Product]],Ratios2[[#This Row],[Size ]])</f>
        <v>TR2592 - Lawpro Polyester Trousers56 OB</v>
      </c>
    </row>
    <row r="367" spans="1:4" x14ac:dyDescent="0.25">
      <c r="A367" t="s">
        <v>227</v>
      </c>
      <c r="B367" t="s">
        <v>333</v>
      </c>
      <c r="C367" s="17">
        <v>1.329198050509526E-3</v>
      </c>
      <c r="D367" t="str">
        <f>_xlfn.CONCAT(Ratios2[[#This Row],[Product]],Ratios2[[#This Row],[Size ]])</f>
        <v>TR2592 - Lawpro Polyester Trousers58 OB</v>
      </c>
    </row>
    <row r="368" spans="1:4" x14ac:dyDescent="0.25">
      <c r="A368" t="s">
        <v>227</v>
      </c>
      <c r="B368" t="s">
        <v>334</v>
      </c>
      <c r="C368" s="17">
        <v>1.1076650420912715E-3</v>
      </c>
      <c r="D368" t="str">
        <f>_xlfn.CONCAT(Ratios2[[#This Row],[Product]],Ratios2[[#This Row],[Size ]])</f>
        <v>TR2592 - Lawpro Polyester Trousers60 OB</v>
      </c>
    </row>
    <row r="369" spans="1:4" x14ac:dyDescent="0.25">
      <c r="A369" t="s">
        <v>228</v>
      </c>
      <c r="B369" t="s">
        <v>427</v>
      </c>
      <c r="C369" s="17">
        <v>7.5460829493087564E-2</v>
      </c>
      <c r="D369" t="str">
        <f>_xlfn.CONCAT(Ratios2[[#This Row],[Product]],Ratios2[[#This Row],[Size ]])</f>
        <v>TR2593 - Lawpro Womens Polyester Trousers02 OB</v>
      </c>
    </row>
    <row r="370" spans="1:4" x14ac:dyDescent="0.25">
      <c r="A370" t="s">
        <v>228</v>
      </c>
      <c r="B370" t="s">
        <v>428</v>
      </c>
      <c r="C370" s="17">
        <v>8.6405529953917051E-2</v>
      </c>
      <c r="D370" t="str">
        <f>_xlfn.CONCAT(Ratios2[[#This Row],[Product]],Ratios2[[#This Row],[Size ]])</f>
        <v>TR2593 - Lawpro Womens Polyester Trousers04 OB</v>
      </c>
    </row>
    <row r="371" spans="1:4" x14ac:dyDescent="0.25">
      <c r="A371" t="s">
        <v>228</v>
      </c>
      <c r="B371" t="s">
        <v>429</v>
      </c>
      <c r="C371" s="17">
        <v>9.9654377880184331E-2</v>
      </c>
      <c r="D371" t="str">
        <f>_xlfn.CONCAT(Ratios2[[#This Row],[Product]],Ratios2[[#This Row],[Size ]])</f>
        <v>TR2593 - Lawpro Womens Polyester Trousers06 OB</v>
      </c>
    </row>
    <row r="372" spans="1:4" x14ac:dyDescent="0.25">
      <c r="A372" t="s">
        <v>228</v>
      </c>
      <c r="B372" t="s">
        <v>430</v>
      </c>
      <c r="C372" s="17">
        <v>9.1013824884792621E-2</v>
      </c>
      <c r="D372" t="str">
        <f>_xlfn.CONCAT(Ratios2[[#This Row],[Product]],Ratios2[[#This Row],[Size ]])</f>
        <v>TR2593 - Lawpro Womens Polyester Trousers08 OB</v>
      </c>
    </row>
    <row r="373" spans="1:4" x14ac:dyDescent="0.25">
      <c r="A373" t="s">
        <v>228</v>
      </c>
      <c r="B373" t="s">
        <v>431</v>
      </c>
      <c r="C373" s="17">
        <v>9.7350230414746539E-2</v>
      </c>
      <c r="D373" t="str">
        <f>_xlfn.CONCAT(Ratios2[[#This Row],[Product]],Ratios2[[#This Row],[Size ]])</f>
        <v>TR2593 - Lawpro Womens Polyester Trousers10 OB</v>
      </c>
    </row>
    <row r="374" spans="1:4" x14ac:dyDescent="0.25">
      <c r="A374" t="s">
        <v>228</v>
      </c>
      <c r="B374" t="s">
        <v>432</v>
      </c>
      <c r="C374" s="17">
        <v>0.10426267281105991</v>
      </c>
      <c r="D374" t="str">
        <f>_xlfn.CONCAT(Ratios2[[#This Row],[Product]],Ratios2[[#This Row],[Size ]])</f>
        <v>TR2593 - Lawpro Womens Polyester Trousers12 OB</v>
      </c>
    </row>
    <row r="375" spans="1:4" x14ac:dyDescent="0.25">
      <c r="A375" t="s">
        <v>228</v>
      </c>
      <c r="B375" t="s">
        <v>433</v>
      </c>
      <c r="C375" s="17">
        <v>0.10426267281105991</v>
      </c>
      <c r="D375" t="str">
        <f>_xlfn.CONCAT(Ratios2[[#This Row],[Product]],Ratios2[[#This Row],[Size ]])</f>
        <v>TR2593 - Lawpro Womens Polyester Trousers14 OB</v>
      </c>
    </row>
    <row r="376" spans="1:4" x14ac:dyDescent="0.25">
      <c r="A376" t="s">
        <v>228</v>
      </c>
      <c r="B376" t="s">
        <v>434</v>
      </c>
      <c r="C376" s="17">
        <v>0.12903225806451613</v>
      </c>
      <c r="D376" t="str">
        <f>_xlfn.CONCAT(Ratios2[[#This Row],[Product]],Ratios2[[#This Row],[Size ]])</f>
        <v>TR2593 - Lawpro Womens Polyester Trousers16 OB</v>
      </c>
    </row>
    <row r="377" spans="1:4" x14ac:dyDescent="0.25">
      <c r="A377" t="s">
        <v>228</v>
      </c>
      <c r="B377" t="s">
        <v>435</v>
      </c>
      <c r="C377" s="17">
        <v>9.619815668202765E-2</v>
      </c>
      <c r="D377" t="str">
        <f>_xlfn.CONCAT(Ratios2[[#This Row],[Product]],Ratios2[[#This Row],[Size ]])</f>
        <v>TR2593 - Lawpro Womens Polyester Trousers18 OB</v>
      </c>
    </row>
    <row r="378" spans="1:4" x14ac:dyDescent="0.25">
      <c r="A378" t="s">
        <v>228</v>
      </c>
      <c r="B378" t="s">
        <v>436</v>
      </c>
      <c r="C378" s="17">
        <v>4.0898617511520741E-2</v>
      </c>
      <c r="D378" t="str">
        <f>_xlfn.CONCAT(Ratios2[[#This Row],[Product]],Ratios2[[#This Row],[Size ]])</f>
        <v>TR2593 - Lawpro Womens Polyester Trousers20 OB</v>
      </c>
    </row>
    <row r="379" spans="1:4" x14ac:dyDescent="0.25">
      <c r="A379" t="s">
        <v>228</v>
      </c>
      <c r="B379" t="s">
        <v>437</v>
      </c>
      <c r="C379" s="17">
        <v>3.5714285714285712E-2</v>
      </c>
      <c r="D379" t="str">
        <f>_xlfn.CONCAT(Ratios2[[#This Row],[Product]],Ratios2[[#This Row],[Size ]])</f>
        <v>TR2593 - Lawpro Womens Polyester Trousers22 OB</v>
      </c>
    </row>
    <row r="380" spans="1:4" x14ac:dyDescent="0.25">
      <c r="A380" t="s">
        <v>228</v>
      </c>
      <c r="B380" t="s">
        <v>438</v>
      </c>
      <c r="C380" s="17">
        <v>3.9746543778801845E-2</v>
      </c>
      <c r="D380" t="str">
        <f>_xlfn.CONCAT(Ratios2[[#This Row],[Product]],Ratios2[[#This Row],[Size ]])</f>
        <v>TR2593 - Lawpro Womens Polyester Trousers24 OB</v>
      </c>
    </row>
    <row r="381" spans="1:4" x14ac:dyDescent="0.25">
      <c r="A381" t="s">
        <v>229</v>
      </c>
      <c r="B381" t="s">
        <v>294</v>
      </c>
      <c r="C381" s="17">
        <v>6.8745158791634398E-2</v>
      </c>
      <c r="D381" t="str">
        <f>_xlfn.CONCAT(Ratios2[[#This Row],[Product]],Ratios2[[#This Row],[Size ]])</f>
        <v>TR2595 - Lawpro Poly/Cotton Trousers28 OB</v>
      </c>
    </row>
    <row r="382" spans="1:4" x14ac:dyDescent="0.25">
      <c r="A382" t="s">
        <v>229</v>
      </c>
      <c r="B382" t="s">
        <v>295</v>
      </c>
      <c r="C382" s="17">
        <v>5.8094500387296667E-2</v>
      </c>
      <c r="D382" t="str">
        <f>_xlfn.CONCAT(Ratios2[[#This Row],[Product]],Ratios2[[#This Row],[Size ]])</f>
        <v>TR2595 - Lawpro Poly/Cotton Trousers30 OB</v>
      </c>
    </row>
    <row r="383" spans="1:4" x14ac:dyDescent="0.25">
      <c r="A383" t="s">
        <v>229</v>
      </c>
      <c r="B383" t="s">
        <v>299</v>
      </c>
      <c r="C383" s="17">
        <v>9.9535243996901626E-2</v>
      </c>
      <c r="D383" t="str">
        <f>_xlfn.CONCAT(Ratios2[[#This Row],[Product]],Ratios2[[#This Row],[Size ]])</f>
        <v>TR2595 - Lawpro Poly/Cotton Trousers32 OB</v>
      </c>
    </row>
    <row r="384" spans="1:4" x14ac:dyDescent="0.25">
      <c r="A384" t="s">
        <v>229</v>
      </c>
      <c r="B384" t="s">
        <v>303</v>
      </c>
      <c r="C384" s="17">
        <v>0.13245546088303642</v>
      </c>
      <c r="D384" t="str">
        <f>_xlfn.CONCAT(Ratios2[[#This Row],[Product]],Ratios2[[#This Row],[Size ]])</f>
        <v>TR2595 - Lawpro Poly/Cotton Trousers34 OB</v>
      </c>
    </row>
    <row r="385" spans="1:4" x14ac:dyDescent="0.25">
      <c r="A385" t="s">
        <v>229</v>
      </c>
      <c r="B385" t="s">
        <v>307</v>
      </c>
      <c r="C385" s="17">
        <v>0.1001161890007746</v>
      </c>
      <c r="D385" t="str">
        <f>_xlfn.CONCAT(Ratios2[[#This Row],[Product]],Ratios2[[#This Row],[Size ]])</f>
        <v>TR2595 - Lawpro Poly/Cotton Trousers36 OB</v>
      </c>
    </row>
    <row r="386" spans="1:4" x14ac:dyDescent="0.25">
      <c r="A386" t="s">
        <v>229</v>
      </c>
      <c r="B386" t="s">
        <v>311</v>
      </c>
      <c r="C386" s="17">
        <v>9.7405112316034076E-2</v>
      </c>
      <c r="D386" t="str">
        <f>_xlfn.CONCAT(Ratios2[[#This Row],[Product]],Ratios2[[#This Row],[Size ]])</f>
        <v>TR2595 - Lawpro Poly/Cotton Trousers38 OB</v>
      </c>
    </row>
    <row r="387" spans="1:4" x14ac:dyDescent="0.25">
      <c r="A387" t="s">
        <v>229</v>
      </c>
      <c r="B387" t="s">
        <v>315</v>
      </c>
      <c r="C387" s="17">
        <v>7.2424477149496513E-2</v>
      </c>
      <c r="D387" t="str">
        <f>_xlfn.CONCAT(Ratios2[[#This Row],[Product]],Ratios2[[#This Row],[Size ]])</f>
        <v>TR2595 - Lawpro Poly/Cotton Trousers40 OB</v>
      </c>
    </row>
    <row r="388" spans="1:4" x14ac:dyDescent="0.25">
      <c r="A388" t="s">
        <v>229</v>
      </c>
      <c r="B388" t="s">
        <v>319</v>
      </c>
      <c r="C388" s="17">
        <v>5.6545313710302095E-2</v>
      </c>
      <c r="D388" t="str">
        <f>_xlfn.CONCAT(Ratios2[[#This Row],[Product]],Ratios2[[#This Row],[Size ]])</f>
        <v>TR2595 - Lawpro Poly/Cotton Trousers42 OB</v>
      </c>
    </row>
    <row r="389" spans="1:4" x14ac:dyDescent="0.25">
      <c r="A389" t="s">
        <v>229</v>
      </c>
      <c r="B389" t="s">
        <v>323</v>
      </c>
      <c r="C389" s="17">
        <v>3.2532920216886134E-2</v>
      </c>
      <c r="D389" t="str">
        <f>_xlfn.CONCAT(Ratios2[[#This Row],[Product]],Ratios2[[#This Row],[Size ]])</f>
        <v>TR2595 - Lawpro Poly/Cotton Trousers44 OB</v>
      </c>
    </row>
    <row r="390" spans="1:4" x14ac:dyDescent="0.25">
      <c r="A390" t="s">
        <v>229</v>
      </c>
      <c r="B390" t="s">
        <v>327</v>
      </c>
      <c r="C390" s="17">
        <v>8.7722695584817975E-2</v>
      </c>
      <c r="D390" t="str">
        <f>_xlfn.CONCAT(Ratios2[[#This Row],[Product]],Ratios2[[#This Row],[Size ]])</f>
        <v>TR2595 - Lawpro Poly/Cotton Trousers46 OB</v>
      </c>
    </row>
    <row r="391" spans="1:4" x14ac:dyDescent="0.25">
      <c r="A391" t="s">
        <v>229</v>
      </c>
      <c r="B391" t="s">
        <v>328</v>
      </c>
      <c r="C391" s="17">
        <v>6.0224632068164211E-2</v>
      </c>
      <c r="D391" t="str">
        <f>_xlfn.CONCAT(Ratios2[[#This Row],[Product]],Ratios2[[#This Row],[Size ]])</f>
        <v>TR2595 - Lawpro Poly/Cotton Trousers48 OB</v>
      </c>
    </row>
    <row r="392" spans="1:4" x14ac:dyDescent="0.25">
      <c r="A392" t="s">
        <v>229</v>
      </c>
      <c r="B392" t="s">
        <v>329</v>
      </c>
      <c r="C392" s="17">
        <v>4.763749031758327E-2</v>
      </c>
      <c r="D392" t="str">
        <f>_xlfn.CONCAT(Ratios2[[#This Row],[Product]],Ratios2[[#This Row],[Size ]])</f>
        <v>TR2595 - Lawpro Poly/Cotton Trousers50 OB</v>
      </c>
    </row>
    <row r="393" spans="1:4" x14ac:dyDescent="0.25">
      <c r="A393" t="s">
        <v>229</v>
      </c>
      <c r="B393" t="s">
        <v>330</v>
      </c>
      <c r="C393" s="17">
        <v>4.1053446940356314E-2</v>
      </c>
      <c r="D393" t="str">
        <f>_xlfn.CONCAT(Ratios2[[#This Row],[Product]],Ratios2[[#This Row],[Size ]])</f>
        <v>TR2595 - Lawpro Poly/Cotton Trousers52 OB</v>
      </c>
    </row>
    <row r="394" spans="1:4" x14ac:dyDescent="0.25">
      <c r="A394" t="s">
        <v>229</v>
      </c>
      <c r="B394" t="s">
        <v>331</v>
      </c>
      <c r="C394" s="17">
        <v>2.9047250193648334E-2</v>
      </c>
      <c r="D394" t="str">
        <f>_xlfn.CONCAT(Ratios2[[#This Row],[Product]],Ratios2[[#This Row],[Size ]])</f>
        <v>TR2595 - Lawpro Poly/Cotton Trousers54 OB</v>
      </c>
    </row>
    <row r="395" spans="1:4" x14ac:dyDescent="0.25">
      <c r="A395" t="s">
        <v>229</v>
      </c>
      <c r="B395" t="s">
        <v>332</v>
      </c>
      <c r="C395" s="17">
        <v>1.2587141750580944E-2</v>
      </c>
      <c r="D395" t="str">
        <f>_xlfn.CONCAT(Ratios2[[#This Row],[Product]],Ratios2[[#This Row],[Size ]])</f>
        <v>TR2595 - Lawpro Poly/Cotton Trousers56 OB</v>
      </c>
    </row>
    <row r="396" spans="1:4" x14ac:dyDescent="0.25">
      <c r="A396" t="s">
        <v>229</v>
      </c>
      <c r="B396" t="s">
        <v>333</v>
      </c>
      <c r="C396" s="17">
        <v>3.8729666924864447E-3</v>
      </c>
      <c r="D396" t="str">
        <f>_xlfn.CONCAT(Ratios2[[#This Row],[Product]],Ratios2[[#This Row],[Size ]])</f>
        <v>TR2595 - Lawpro Poly/Cotton Trousers58 OB</v>
      </c>
    </row>
    <row r="397" spans="1:4" x14ac:dyDescent="0.25">
      <c r="A397" t="s">
        <v>230</v>
      </c>
      <c r="B397" t="s">
        <v>427</v>
      </c>
      <c r="C397" s="17">
        <v>7.5460829493087564E-2</v>
      </c>
      <c r="D397" t="str">
        <f>_xlfn.CONCAT(Ratios2[[#This Row],[Product]],Ratios2[[#This Row],[Size ]])</f>
        <v>TR2596 - Lawpro Womens Poly/Cotton Trousers02 OB</v>
      </c>
    </row>
    <row r="398" spans="1:4" x14ac:dyDescent="0.25">
      <c r="A398" t="s">
        <v>230</v>
      </c>
      <c r="B398" t="s">
        <v>428</v>
      </c>
      <c r="C398" s="17">
        <v>8.6405529953917051E-2</v>
      </c>
      <c r="D398" t="str">
        <f>_xlfn.CONCAT(Ratios2[[#This Row],[Product]],Ratios2[[#This Row],[Size ]])</f>
        <v>TR2596 - Lawpro Womens Poly/Cotton Trousers04 OB</v>
      </c>
    </row>
    <row r="399" spans="1:4" x14ac:dyDescent="0.25">
      <c r="A399" t="s">
        <v>230</v>
      </c>
      <c r="B399" t="s">
        <v>429</v>
      </c>
      <c r="C399" s="17">
        <v>9.9654377880184331E-2</v>
      </c>
      <c r="D399" t="str">
        <f>_xlfn.CONCAT(Ratios2[[#This Row],[Product]],Ratios2[[#This Row],[Size ]])</f>
        <v>TR2596 - Lawpro Womens Poly/Cotton Trousers06 OB</v>
      </c>
    </row>
    <row r="400" spans="1:4" x14ac:dyDescent="0.25">
      <c r="A400" t="s">
        <v>230</v>
      </c>
      <c r="B400" t="s">
        <v>430</v>
      </c>
      <c r="C400" s="17">
        <v>9.1013824884792621E-2</v>
      </c>
      <c r="D400" t="str">
        <f>_xlfn.CONCAT(Ratios2[[#This Row],[Product]],Ratios2[[#This Row],[Size ]])</f>
        <v>TR2596 - Lawpro Womens Poly/Cotton Trousers08 OB</v>
      </c>
    </row>
    <row r="401" spans="1:4" x14ac:dyDescent="0.25">
      <c r="A401" t="s">
        <v>230</v>
      </c>
      <c r="B401" t="s">
        <v>431</v>
      </c>
      <c r="C401" s="17">
        <v>9.7350230414746539E-2</v>
      </c>
      <c r="D401" t="str">
        <f>_xlfn.CONCAT(Ratios2[[#This Row],[Product]],Ratios2[[#This Row],[Size ]])</f>
        <v>TR2596 - Lawpro Womens Poly/Cotton Trousers10 OB</v>
      </c>
    </row>
    <row r="402" spans="1:4" x14ac:dyDescent="0.25">
      <c r="A402" t="s">
        <v>230</v>
      </c>
      <c r="B402" t="s">
        <v>432</v>
      </c>
      <c r="C402" s="17">
        <v>0.10426267281105991</v>
      </c>
      <c r="D402" t="str">
        <f>_xlfn.CONCAT(Ratios2[[#This Row],[Product]],Ratios2[[#This Row],[Size ]])</f>
        <v>TR2596 - Lawpro Womens Poly/Cotton Trousers12 OB</v>
      </c>
    </row>
    <row r="403" spans="1:4" x14ac:dyDescent="0.25">
      <c r="A403" t="s">
        <v>230</v>
      </c>
      <c r="B403" t="s">
        <v>433</v>
      </c>
      <c r="C403" s="17">
        <v>0.10426267281105991</v>
      </c>
      <c r="D403" t="str">
        <f>_xlfn.CONCAT(Ratios2[[#This Row],[Product]],Ratios2[[#This Row],[Size ]])</f>
        <v>TR2596 - Lawpro Womens Poly/Cotton Trousers14 OB</v>
      </c>
    </row>
    <row r="404" spans="1:4" x14ac:dyDescent="0.25">
      <c r="A404" t="s">
        <v>230</v>
      </c>
      <c r="B404" t="s">
        <v>434</v>
      </c>
      <c r="C404" s="17">
        <v>0.12903225806451613</v>
      </c>
      <c r="D404" t="str">
        <f>_xlfn.CONCAT(Ratios2[[#This Row],[Product]],Ratios2[[#This Row],[Size ]])</f>
        <v>TR2596 - Lawpro Womens Poly/Cotton Trousers16 OB</v>
      </c>
    </row>
    <row r="405" spans="1:4" x14ac:dyDescent="0.25">
      <c r="A405" t="s">
        <v>230</v>
      </c>
      <c r="B405" t="s">
        <v>435</v>
      </c>
      <c r="C405" s="17">
        <v>9.619815668202765E-2</v>
      </c>
      <c r="D405" t="str">
        <f>_xlfn.CONCAT(Ratios2[[#This Row],[Product]],Ratios2[[#This Row],[Size ]])</f>
        <v>TR2596 - Lawpro Womens Poly/Cotton Trousers18 OB</v>
      </c>
    </row>
    <row r="406" spans="1:4" x14ac:dyDescent="0.25">
      <c r="A406" t="s">
        <v>230</v>
      </c>
      <c r="B406" t="s">
        <v>436</v>
      </c>
      <c r="C406" s="17">
        <v>4.0898617511520741E-2</v>
      </c>
      <c r="D406" t="str">
        <f>_xlfn.CONCAT(Ratios2[[#This Row],[Product]],Ratios2[[#This Row],[Size ]])</f>
        <v>TR2596 - Lawpro Womens Poly/Cotton Trousers20 OB</v>
      </c>
    </row>
    <row r="407" spans="1:4" x14ac:dyDescent="0.25">
      <c r="A407" t="s">
        <v>230</v>
      </c>
      <c r="B407" t="s">
        <v>437</v>
      </c>
      <c r="C407" s="17">
        <v>3.5714285714285712E-2</v>
      </c>
      <c r="D407" t="str">
        <f>_xlfn.CONCAT(Ratios2[[#This Row],[Product]],Ratios2[[#This Row],[Size ]])</f>
        <v>TR2596 - Lawpro Womens Poly/Cotton Trousers22 OB</v>
      </c>
    </row>
    <row r="408" spans="1:4" x14ac:dyDescent="0.25">
      <c r="A408" t="s">
        <v>230</v>
      </c>
      <c r="B408" t="s">
        <v>438</v>
      </c>
      <c r="C408" s="17">
        <v>3.9746543778801845E-2</v>
      </c>
      <c r="D408" t="str">
        <f>_xlfn.CONCAT(Ratios2[[#This Row],[Product]],Ratios2[[#This Row],[Size ]])</f>
        <v>TR2596 - Lawpro Womens Poly/Cotton Trousers24 OB</v>
      </c>
    </row>
    <row r="409" spans="1:4" x14ac:dyDescent="0.25">
      <c r="A409" t="s">
        <v>231</v>
      </c>
      <c r="B409" t="s">
        <v>294</v>
      </c>
      <c r="C409" s="17">
        <v>2.2374833850243685E-2</v>
      </c>
      <c r="D409" t="str">
        <f>_xlfn.CONCAT(Ratios2[[#This Row],[Product]],Ratios2[[#This Row],[Size ]])</f>
        <v>TR2597 - Galls Tac Force Tactical Pants28 OB</v>
      </c>
    </row>
    <row r="410" spans="1:4" x14ac:dyDescent="0.25">
      <c r="A410" t="s">
        <v>231</v>
      </c>
      <c r="B410" t="s">
        <v>295</v>
      </c>
      <c r="C410" s="17">
        <v>1.0633584404076208E-2</v>
      </c>
      <c r="D410" t="str">
        <f>_xlfn.CONCAT(Ratios2[[#This Row],[Product]],Ratios2[[#This Row],[Size ]])</f>
        <v>TR2597 - Galls Tac Force Tactical Pants30 OB</v>
      </c>
    </row>
    <row r="411" spans="1:4" x14ac:dyDescent="0.25">
      <c r="A411" t="s">
        <v>231</v>
      </c>
      <c r="B411" t="s">
        <v>296</v>
      </c>
      <c r="C411" s="17">
        <v>5.0731058927780237E-2</v>
      </c>
      <c r="D411" t="str">
        <f>_xlfn.CONCAT(Ratios2[[#This Row],[Product]],Ratios2[[#This Row],[Size ]])</f>
        <v>TR2597 - Galls Tac Force Tactical Pants30 30</v>
      </c>
    </row>
    <row r="412" spans="1:4" x14ac:dyDescent="0.25">
      <c r="A412" t="s">
        <v>231</v>
      </c>
      <c r="B412" t="s">
        <v>297</v>
      </c>
      <c r="C412" s="17">
        <v>3.4116083296411165E-2</v>
      </c>
      <c r="D412" t="str">
        <f>_xlfn.CONCAT(Ratios2[[#This Row],[Product]],Ratios2[[#This Row],[Size ]])</f>
        <v>TR2597 - Galls Tac Force Tactical Pants30 32</v>
      </c>
    </row>
    <row r="413" spans="1:4" x14ac:dyDescent="0.25">
      <c r="A413" t="s">
        <v>231</v>
      </c>
      <c r="B413" t="s">
        <v>298</v>
      </c>
      <c r="C413" s="17">
        <v>5.0952591936198497E-3</v>
      </c>
      <c r="D413" t="str">
        <f>_xlfn.CONCAT(Ratios2[[#This Row],[Product]],Ratios2[[#This Row],[Size ]])</f>
        <v>TR2597 - Galls Tac Force Tactical Pants30 34</v>
      </c>
    </row>
    <row r="414" spans="1:4" x14ac:dyDescent="0.25">
      <c r="A414" t="s">
        <v>231</v>
      </c>
      <c r="B414" t="s">
        <v>299</v>
      </c>
      <c r="C414" s="17">
        <v>2.7470093043863535E-2</v>
      </c>
      <c r="D414" t="str">
        <f>_xlfn.CONCAT(Ratios2[[#This Row],[Product]],Ratios2[[#This Row],[Size ]])</f>
        <v>TR2597 - Galls Tac Force Tactical Pants32 OB</v>
      </c>
    </row>
    <row r="415" spans="1:4" x14ac:dyDescent="0.25">
      <c r="A415" t="s">
        <v>231</v>
      </c>
      <c r="B415" t="s">
        <v>300</v>
      </c>
      <c r="C415" s="17">
        <v>7.8201151971643776E-2</v>
      </c>
      <c r="D415" t="str">
        <f>_xlfn.CONCAT(Ratios2[[#This Row],[Product]],Ratios2[[#This Row],[Size ]])</f>
        <v>TR2597 - Galls Tac Force Tactical Pants32 30</v>
      </c>
    </row>
    <row r="416" spans="1:4" x14ac:dyDescent="0.25">
      <c r="A416" t="s">
        <v>231</v>
      </c>
      <c r="B416" t="s">
        <v>301</v>
      </c>
      <c r="C416" s="17">
        <v>3.2565352237483386E-2</v>
      </c>
      <c r="D416" t="str">
        <f>_xlfn.CONCAT(Ratios2[[#This Row],[Product]],Ratios2[[#This Row],[Size ]])</f>
        <v>TR2597 - Galls Tac Force Tactical Pants32 32</v>
      </c>
    </row>
    <row r="417" spans="1:4" x14ac:dyDescent="0.25">
      <c r="A417" t="s">
        <v>231</v>
      </c>
      <c r="B417" t="s">
        <v>302</v>
      </c>
      <c r="C417" s="17">
        <v>2.2153300841825433E-2</v>
      </c>
      <c r="D417" t="str">
        <f>_xlfn.CONCAT(Ratios2[[#This Row],[Product]],Ratios2[[#This Row],[Size ]])</f>
        <v>TR2597 - Galls Tac Force Tactical Pants32 34</v>
      </c>
    </row>
    <row r="418" spans="1:4" x14ac:dyDescent="0.25">
      <c r="A418" t="s">
        <v>231</v>
      </c>
      <c r="B418" t="s">
        <v>303</v>
      </c>
      <c r="C418" s="17">
        <v>2.5254762959680991E-2</v>
      </c>
      <c r="D418" t="str">
        <f>_xlfn.CONCAT(Ratios2[[#This Row],[Product]],Ratios2[[#This Row],[Size ]])</f>
        <v>TR2597 - Galls Tac Force Tactical Pants34 OB</v>
      </c>
    </row>
    <row r="419" spans="1:4" x14ac:dyDescent="0.25">
      <c r="A419" t="s">
        <v>231</v>
      </c>
      <c r="B419" t="s">
        <v>304</v>
      </c>
      <c r="C419" s="17">
        <v>6.1143110323438193E-2</v>
      </c>
      <c r="D419" t="str">
        <f>_xlfn.CONCAT(Ratios2[[#This Row],[Product]],Ratios2[[#This Row],[Size ]])</f>
        <v>TR2597 - Galls Tac Force Tactical Pants34 30</v>
      </c>
    </row>
    <row r="420" spans="1:4" x14ac:dyDescent="0.25">
      <c r="A420" t="s">
        <v>231</v>
      </c>
      <c r="B420" t="s">
        <v>305</v>
      </c>
      <c r="C420" s="17">
        <v>4.3420469649977846E-2</v>
      </c>
      <c r="D420" t="str">
        <f>_xlfn.CONCAT(Ratios2[[#This Row],[Product]],Ratios2[[#This Row],[Size ]])</f>
        <v>TR2597 - Galls Tac Force Tactical Pants34 32</v>
      </c>
    </row>
    <row r="421" spans="1:4" x14ac:dyDescent="0.25">
      <c r="A421" t="s">
        <v>231</v>
      </c>
      <c r="B421" t="s">
        <v>306</v>
      </c>
      <c r="C421" s="17">
        <v>2.1488701816570668E-2</v>
      </c>
      <c r="D421" t="str">
        <f>_xlfn.CONCAT(Ratios2[[#This Row],[Product]],Ratios2[[#This Row],[Size ]])</f>
        <v>TR2597 - Galls Tac Force Tactical Pants34 34</v>
      </c>
    </row>
    <row r="422" spans="1:4" x14ac:dyDescent="0.25">
      <c r="A422" t="s">
        <v>231</v>
      </c>
      <c r="B422" t="s">
        <v>307</v>
      </c>
      <c r="C422" s="17">
        <v>2.6140894993354008E-2</v>
      </c>
      <c r="D422" t="str">
        <f>_xlfn.CONCAT(Ratios2[[#This Row],[Product]],Ratios2[[#This Row],[Size ]])</f>
        <v>TR2597 - Galls Tac Force Tactical Pants36 OB</v>
      </c>
    </row>
    <row r="423" spans="1:4" x14ac:dyDescent="0.25">
      <c r="A423" t="s">
        <v>231</v>
      </c>
      <c r="B423" t="s">
        <v>308</v>
      </c>
      <c r="C423" s="17">
        <v>7.6428887904297735E-2</v>
      </c>
      <c r="D423" t="str">
        <f>_xlfn.CONCAT(Ratios2[[#This Row],[Product]],Ratios2[[#This Row],[Size ]])</f>
        <v>TR2597 - Galls Tac Force Tactical Pants36 30</v>
      </c>
    </row>
    <row r="424" spans="1:4" x14ac:dyDescent="0.25">
      <c r="A424" t="s">
        <v>231</v>
      </c>
      <c r="B424" t="s">
        <v>309</v>
      </c>
      <c r="C424" s="17">
        <v>3.6996012405848475E-2</v>
      </c>
      <c r="D424" t="str">
        <f>_xlfn.CONCAT(Ratios2[[#This Row],[Product]],Ratios2[[#This Row],[Size ]])</f>
        <v>TR2597 - Galls Tac Force Tactical Pants36 32</v>
      </c>
    </row>
    <row r="425" spans="1:4" x14ac:dyDescent="0.25">
      <c r="A425" t="s">
        <v>231</v>
      </c>
      <c r="B425" t="s">
        <v>310</v>
      </c>
      <c r="C425" s="17">
        <v>2.303943287549845E-2</v>
      </c>
      <c r="D425" t="str">
        <f>_xlfn.CONCAT(Ratios2[[#This Row],[Product]],Ratios2[[#This Row],[Size ]])</f>
        <v>TR2597 - Galls Tac Force Tactical Pants36 34</v>
      </c>
    </row>
    <row r="426" spans="1:4" x14ac:dyDescent="0.25">
      <c r="A426" t="s">
        <v>231</v>
      </c>
      <c r="B426" t="s">
        <v>311</v>
      </c>
      <c r="C426" s="17">
        <v>2.4811696942844484E-2</v>
      </c>
      <c r="D426" t="str">
        <f>_xlfn.CONCAT(Ratios2[[#This Row],[Product]],Ratios2[[#This Row],[Size ]])</f>
        <v>TR2597 - Galls Tac Force Tactical Pants38 OB</v>
      </c>
    </row>
    <row r="427" spans="1:4" x14ac:dyDescent="0.25">
      <c r="A427" t="s">
        <v>231</v>
      </c>
      <c r="B427" t="s">
        <v>312</v>
      </c>
      <c r="C427" s="17">
        <v>5.1617190961453258E-2</v>
      </c>
      <c r="D427" t="str">
        <f>_xlfn.CONCAT(Ratios2[[#This Row],[Product]],Ratios2[[#This Row],[Size ]])</f>
        <v>TR2597 - Galls Tac Force Tactical Pants38 30</v>
      </c>
    </row>
    <row r="428" spans="1:4" x14ac:dyDescent="0.25">
      <c r="A428" t="s">
        <v>231</v>
      </c>
      <c r="B428" t="s">
        <v>313</v>
      </c>
      <c r="C428" s="17">
        <v>3.2343819229065131E-2</v>
      </c>
      <c r="D428" t="str">
        <f>_xlfn.CONCAT(Ratios2[[#This Row],[Product]],Ratios2[[#This Row],[Size ]])</f>
        <v>TR2597 - Galls Tac Force Tactical Pants38 32</v>
      </c>
    </row>
    <row r="429" spans="1:4" x14ac:dyDescent="0.25">
      <c r="A429" t="s">
        <v>231</v>
      </c>
      <c r="B429" t="s">
        <v>314</v>
      </c>
      <c r="C429" s="17">
        <v>1.7722640673460344E-2</v>
      </c>
      <c r="D429" t="str">
        <f>_xlfn.CONCAT(Ratios2[[#This Row],[Product]],Ratios2[[#This Row],[Size ]])</f>
        <v>TR2597 - Galls Tac Force Tactical Pants38 34</v>
      </c>
    </row>
    <row r="430" spans="1:4" x14ac:dyDescent="0.25">
      <c r="A430" t="s">
        <v>231</v>
      </c>
      <c r="B430" t="s">
        <v>315</v>
      </c>
      <c r="C430" s="17">
        <v>2.4590163934426229E-2</v>
      </c>
      <c r="D430" t="str">
        <f>_xlfn.CONCAT(Ratios2[[#This Row],[Product]],Ratios2[[#This Row],[Size ]])</f>
        <v>TR2597 - Galls Tac Force Tactical Pants40 OB</v>
      </c>
    </row>
    <row r="431" spans="1:4" x14ac:dyDescent="0.25">
      <c r="A431" t="s">
        <v>231</v>
      </c>
      <c r="B431" t="s">
        <v>316</v>
      </c>
      <c r="C431" s="17">
        <v>3.7439078422684978E-2</v>
      </c>
      <c r="D431" t="str">
        <f>_xlfn.CONCAT(Ratios2[[#This Row],[Product]],Ratios2[[#This Row],[Size ]])</f>
        <v>TR2597 - Galls Tac Force Tactical Pants40 30</v>
      </c>
    </row>
    <row r="432" spans="1:4" x14ac:dyDescent="0.25">
      <c r="A432" t="s">
        <v>231</v>
      </c>
      <c r="B432" t="s">
        <v>317</v>
      </c>
      <c r="C432" s="17">
        <v>1.9273371732388127E-2</v>
      </c>
      <c r="D432" t="str">
        <f>_xlfn.CONCAT(Ratios2[[#This Row],[Product]],Ratios2[[#This Row],[Size ]])</f>
        <v>TR2597 - Galls Tac Force Tactical Pants40 32</v>
      </c>
    </row>
    <row r="433" spans="1:4" x14ac:dyDescent="0.25">
      <c r="A433" t="s">
        <v>231</v>
      </c>
      <c r="B433" t="s">
        <v>318</v>
      </c>
      <c r="C433" s="17">
        <v>8.1967213114754103E-3</v>
      </c>
      <c r="D433" t="str">
        <f>_xlfn.CONCAT(Ratios2[[#This Row],[Product]],Ratios2[[#This Row],[Size ]])</f>
        <v>TR2597 - Galls Tac Force Tactical Pants40 34</v>
      </c>
    </row>
    <row r="434" spans="1:4" x14ac:dyDescent="0.25">
      <c r="A434" t="s">
        <v>231</v>
      </c>
      <c r="B434" t="s">
        <v>319</v>
      </c>
      <c r="C434" s="17">
        <v>1.7944173681878599E-2</v>
      </c>
      <c r="D434" t="str">
        <f>_xlfn.CONCAT(Ratios2[[#This Row],[Product]],Ratios2[[#This Row],[Size ]])</f>
        <v>TR2597 - Galls Tac Force Tactical Pants42 OB</v>
      </c>
    </row>
    <row r="435" spans="1:4" x14ac:dyDescent="0.25">
      <c r="A435" t="s">
        <v>231</v>
      </c>
      <c r="B435" t="s">
        <v>320</v>
      </c>
      <c r="C435" s="17">
        <v>3.1236154186973859E-2</v>
      </c>
      <c r="D435" t="str">
        <f>_xlfn.CONCAT(Ratios2[[#This Row],[Product]],Ratios2[[#This Row],[Size ]])</f>
        <v>TR2597 - Galls Tac Force Tactical Pants42 30</v>
      </c>
    </row>
    <row r="436" spans="1:4" x14ac:dyDescent="0.25">
      <c r="A436" t="s">
        <v>231</v>
      </c>
      <c r="B436" t="s">
        <v>321</v>
      </c>
      <c r="C436" s="17">
        <v>1.2405848471422242E-2</v>
      </c>
      <c r="D436" t="str">
        <f>_xlfn.CONCAT(Ratios2[[#This Row],[Product]],Ratios2[[#This Row],[Size ]])</f>
        <v>TR2597 - Galls Tac Force Tactical Pants42 32</v>
      </c>
    </row>
    <row r="437" spans="1:4" x14ac:dyDescent="0.25">
      <c r="A437" t="s">
        <v>231</v>
      </c>
      <c r="B437" t="s">
        <v>322</v>
      </c>
      <c r="C437" s="17">
        <v>7.7536552946389009E-3</v>
      </c>
      <c r="D437" t="str">
        <f>_xlfn.CONCAT(Ratios2[[#This Row],[Product]],Ratios2[[#This Row],[Size ]])</f>
        <v>TR2597 - Galls Tac Force Tactical Pants42 34</v>
      </c>
    </row>
    <row r="438" spans="1:4" x14ac:dyDescent="0.25">
      <c r="A438" t="s">
        <v>231</v>
      </c>
      <c r="B438" t="s">
        <v>323</v>
      </c>
      <c r="C438" s="17">
        <v>6.4244572441293753E-3</v>
      </c>
      <c r="D438" t="str">
        <f>_xlfn.CONCAT(Ratios2[[#This Row],[Product]],Ratios2[[#This Row],[Size ]])</f>
        <v>TR2597 - Galls Tac Force Tactical Pants44 OB</v>
      </c>
    </row>
    <row r="439" spans="1:4" x14ac:dyDescent="0.25">
      <c r="A439" t="s">
        <v>231</v>
      </c>
      <c r="B439" t="s">
        <v>324</v>
      </c>
      <c r="C439" s="17">
        <v>1.4621178555604785E-2</v>
      </c>
      <c r="D439" t="str">
        <f>_xlfn.CONCAT(Ratios2[[#This Row],[Product]],Ratios2[[#This Row],[Size ]])</f>
        <v>TR2597 - Galls Tac Force Tactical Pants44 30</v>
      </c>
    </row>
    <row r="440" spans="1:4" x14ac:dyDescent="0.25">
      <c r="A440" t="s">
        <v>231</v>
      </c>
      <c r="B440" t="s">
        <v>325</v>
      </c>
      <c r="C440" s="17">
        <v>6.6459902525476296E-3</v>
      </c>
      <c r="D440" t="str">
        <f>_xlfn.CONCAT(Ratios2[[#This Row],[Product]],Ratios2[[#This Row],[Size ]])</f>
        <v>TR2597 - Galls Tac Force Tactical Pants44 32</v>
      </c>
    </row>
    <row r="441" spans="1:4" x14ac:dyDescent="0.25">
      <c r="A441" t="s">
        <v>231</v>
      </c>
      <c r="B441" t="s">
        <v>326</v>
      </c>
      <c r="C441" s="17">
        <v>8.4182543198936637E-3</v>
      </c>
      <c r="D441" t="str">
        <f>_xlfn.CONCAT(Ratios2[[#This Row],[Product]],Ratios2[[#This Row],[Size ]])</f>
        <v>TR2597 - Galls Tac Force Tactical Pants44 34</v>
      </c>
    </row>
    <row r="442" spans="1:4" x14ac:dyDescent="0.25">
      <c r="A442" t="s">
        <v>231</v>
      </c>
      <c r="B442" t="s">
        <v>327</v>
      </c>
      <c r="C442" s="17">
        <v>2.8134692069118297E-2</v>
      </c>
      <c r="D442" t="str">
        <f>_xlfn.CONCAT(Ratios2[[#This Row],[Product]],Ratios2[[#This Row],[Size ]])</f>
        <v>TR2597 - Galls Tac Force Tactical Pants46 OB</v>
      </c>
    </row>
    <row r="443" spans="1:4" x14ac:dyDescent="0.25">
      <c r="A443" t="s">
        <v>231</v>
      </c>
      <c r="B443" t="s">
        <v>328</v>
      </c>
      <c r="C443" s="17">
        <v>2.0602569782897651E-2</v>
      </c>
      <c r="D443" t="str">
        <f>_xlfn.CONCAT(Ratios2[[#This Row],[Product]],Ratios2[[#This Row],[Size ]])</f>
        <v>TR2597 - Galls Tac Force Tactical Pants48 OB</v>
      </c>
    </row>
    <row r="444" spans="1:4" x14ac:dyDescent="0.25">
      <c r="A444" t="s">
        <v>231</v>
      </c>
      <c r="B444" t="s">
        <v>329</v>
      </c>
      <c r="C444" s="17">
        <v>1.595037660611431E-2</v>
      </c>
      <c r="D444" t="str">
        <f>_xlfn.CONCAT(Ratios2[[#This Row],[Product]],Ratios2[[#This Row],[Size ]])</f>
        <v>TR2597 - Galls Tac Force Tactical Pants50 OB</v>
      </c>
    </row>
    <row r="445" spans="1:4" x14ac:dyDescent="0.25">
      <c r="A445" t="s">
        <v>231</v>
      </c>
      <c r="B445" t="s">
        <v>330</v>
      </c>
      <c r="C445" s="17">
        <v>6.6459902525476296E-3</v>
      </c>
      <c r="D445" t="str">
        <f>_xlfn.CONCAT(Ratios2[[#This Row],[Product]],Ratios2[[#This Row],[Size ]])</f>
        <v>TR2597 - Galls Tac Force Tactical Pants52 OB</v>
      </c>
    </row>
    <row r="446" spans="1:4" x14ac:dyDescent="0.25">
      <c r="A446" t="s">
        <v>231</v>
      </c>
      <c r="B446" t="s">
        <v>331</v>
      </c>
      <c r="C446" s="17">
        <v>5.0952591936198497E-3</v>
      </c>
      <c r="D446" t="str">
        <f>_xlfn.CONCAT(Ratios2[[#This Row],[Product]],Ratios2[[#This Row],[Size ]])</f>
        <v>TR2597 - Galls Tac Force Tactical Pants54 OB</v>
      </c>
    </row>
    <row r="447" spans="1:4" x14ac:dyDescent="0.25">
      <c r="A447" t="s">
        <v>231</v>
      </c>
      <c r="B447" t="s">
        <v>332</v>
      </c>
      <c r="C447" s="17">
        <v>2.4368630926007973E-3</v>
      </c>
      <c r="D447" t="str">
        <f>_xlfn.CONCAT(Ratios2[[#This Row],[Product]],Ratios2[[#This Row],[Size ]])</f>
        <v>TR2597 - Galls Tac Force Tactical Pants56 OB</v>
      </c>
    </row>
    <row r="448" spans="1:4" x14ac:dyDescent="0.25">
      <c r="A448" t="s">
        <v>231</v>
      </c>
      <c r="B448" t="s">
        <v>333</v>
      </c>
      <c r="C448" s="17">
        <v>1.329198050509526E-3</v>
      </c>
      <c r="D448" t="str">
        <f>_xlfn.CONCAT(Ratios2[[#This Row],[Product]],Ratios2[[#This Row],[Size ]])</f>
        <v>TR2597 - Galls Tac Force Tactical Pants58 OB</v>
      </c>
    </row>
    <row r="449" spans="1:4" x14ac:dyDescent="0.25">
      <c r="A449" t="s">
        <v>231</v>
      </c>
      <c r="B449" t="s">
        <v>334</v>
      </c>
      <c r="C449" s="17">
        <v>1.1076650420912715E-3</v>
      </c>
      <c r="D449" t="str">
        <f>_xlfn.CONCAT(Ratios2[[#This Row],[Product]],Ratios2[[#This Row],[Size ]])</f>
        <v>TR2597 - Galls Tac Force Tactical Pants60 OB</v>
      </c>
    </row>
    <row r="450" spans="1:4" x14ac:dyDescent="0.25">
      <c r="A450" t="s">
        <v>232</v>
      </c>
      <c r="B450" t="s">
        <v>337</v>
      </c>
      <c r="C450" s="17">
        <v>3.0916844349680169E-2</v>
      </c>
      <c r="D450" t="str">
        <f>_xlfn.CONCAT(Ratios2[[#This Row],[Product]],Ratios2[[#This Row],[Size ]])</f>
        <v>TR2598 - Galls Womens Tac Force Tactical Pants02 30</v>
      </c>
    </row>
    <row r="451" spans="1:4" x14ac:dyDescent="0.25">
      <c r="A451" t="s">
        <v>232</v>
      </c>
      <c r="B451" t="s">
        <v>338</v>
      </c>
      <c r="C451" s="17">
        <v>4.9040511727078892E-2</v>
      </c>
      <c r="D451" t="str">
        <f>_xlfn.CONCAT(Ratios2[[#This Row],[Product]],Ratios2[[#This Row],[Size ]])</f>
        <v>TR2598 - Galls Womens Tac Force Tactical Pants02 32</v>
      </c>
    </row>
    <row r="452" spans="1:4" x14ac:dyDescent="0.25">
      <c r="A452" t="s">
        <v>232</v>
      </c>
      <c r="B452" t="s">
        <v>339</v>
      </c>
      <c r="C452" s="17">
        <v>2.3454157782515993E-2</v>
      </c>
      <c r="D452" t="str">
        <f>_xlfn.CONCAT(Ratios2[[#This Row],[Product]],Ratios2[[#This Row],[Size ]])</f>
        <v>TR2598 - Galls Womens Tac Force Tactical Pants02 34</v>
      </c>
    </row>
    <row r="453" spans="1:4" x14ac:dyDescent="0.25">
      <c r="A453" t="s">
        <v>232</v>
      </c>
      <c r="B453" t="s">
        <v>340</v>
      </c>
      <c r="C453" s="17">
        <v>2.4520255863539446E-2</v>
      </c>
      <c r="D453" t="str">
        <f>_xlfn.CONCAT(Ratios2[[#This Row],[Product]],Ratios2[[#This Row],[Size ]])</f>
        <v>TR2598 - Galls Womens Tac Force Tactical Pants04 30</v>
      </c>
    </row>
    <row r="454" spans="1:4" x14ac:dyDescent="0.25">
      <c r="A454" t="s">
        <v>232</v>
      </c>
      <c r="B454" t="s">
        <v>341</v>
      </c>
      <c r="C454" s="17">
        <v>2.4520255863539446E-2</v>
      </c>
      <c r="D454" t="str">
        <f>_xlfn.CONCAT(Ratios2[[#This Row],[Product]],Ratios2[[#This Row],[Size ]])</f>
        <v>TR2598 - Galls Womens Tac Force Tactical Pants04 32</v>
      </c>
    </row>
    <row r="455" spans="1:4" x14ac:dyDescent="0.25">
      <c r="A455" t="s">
        <v>232</v>
      </c>
      <c r="B455" t="s">
        <v>342</v>
      </c>
      <c r="C455" s="17">
        <v>2.6652452025586353E-2</v>
      </c>
      <c r="D455" t="str">
        <f>_xlfn.CONCAT(Ratios2[[#This Row],[Product]],Ratios2[[#This Row],[Size ]])</f>
        <v>TR2598 - Galls Womens Tac Force Tactical Pants04 34</v>
      </c>
    </row>
    <row r="456" spans="1:4" x14ac:dyDescent="0.25">
      <c r="A456" t="s">
        <v>232</v>
      </c>
      <c r="B456" t="s">
        <v>343</v>
      </c>
      <c r="C456" s="17">
        <v>2.6652452025586353E-2</v>
      </c>
      <c r="D456" t="str">
        <f>_xlfn.CONCAT(Ratios2[[#This Row],[Product]],Ratios2[[#This Row],[Size ]])</f>
        <v>TR2598 - Galls Womens Tac Force Tactical Pants06 30</v>
      </c>
    </row>
    <row r="457" spans="1:4" x14ac:dyDescent="0.25">
      <c r="A457" t="s">
        <v>232</v>
      </c>
      <c r="B457" t="s">
        <v>344</v>
      </c>
      <c r="C457" s="17">
        <v>4.3710021321961619E-2</v>
      </c>
      <c r="D457" t="str">
        <f>_xlfn.CONCAT(Ratios2[[#This Row],[Product]],Ratios2[[#This Row],[Size ]])</f>
        <v>TR2598 - Galls Womens Tac Force Tactical Pants06 32</v>
      </c>
    </row>
    <row r="458" spans="1:4" x14ac:dyDescent="0.25">
      <c r="A458" t="s">
        <v>232</v>
      </c>
      <c r="B458" t="s">
        <v>345</v>
      </c>
      <c r="C458" s="17">
        <v>2.4520255863539446E-2</v>
      </c>
      <c r="D458" t="str">
        <f>_xlfn.CONCAT(Ratios2[[#This Row],[Product]],Ratios2[[#This Row],[Size ]])</f>
        <v>TR2598 - Galls Womens Tac Force Tactical Pants06 34</v>
      </c>
    </row>
    <row r="459" spans="1:4" x14ac:dyDescent="0.25">
      <c r="A459" t="s">
        <v>232</v>
      </c>
      <c r="B459" t="s">
        <v>346</v>
      </c>
      <c r="C459" s="17">
        <v>3.4115138592750532E-2</v>
      </c>
      <c r="D459" t="str">
        <f>_xlfn.CONCAT(Ratios2[[#This Row],[Product]],Ratios2[[#This Row],[Size ]])</f>
        <v>TR2598 - Galls Womens Tac Force Tactical Pants08 30</v>
      </c>
    </row>
    <row r="460" spans="1:4" x14ac:dyDescent="0.25">
      <c r="A460" t="s">
        <v>232</v>
      </c>
      <c r="B460" t="s">
        <v>347</v>
      </c>
      <c r="C460" s="17">
        <v>4.1577825159914712E-2</v>
      </c>
      <c r="D460" t="str">
        <f>_xlfn.CONCAT(Ratios2[[#This Row],[Product]],Ratios2[[#This Row],[Size ]])</f>
        <v>TR2598 - Galls Womens Tac Force Tactical Pants08 32</v>
      </c>
    </row>
    <row r="461" spans="1:4" x14ac:dyDescent="0.25">
      <c r="A461" t="s">
        <v>232</v>
      </c>
      <c r="B461" t="s">
        <v>348</v>
      </c>
      <c r="C461" s="17">
        <v>2.1321961620469083E-2</v>
      </c>
      <c r="D461" t="str">
        <f>_xlfn.CONCAT(Ratios2[[#This Row],[Product]],Ratios2[[#This Row],[Size ]])</f>
        <v>TR2598 - Galls Womens Tac Force Tactical Pants08 34</v>
      </c>
    </row>
    <row r="462" spans="1:4" x14ac:dyDescent="0.25">
      <c r="A462" t="s">
        <v>232</v>
      </c>
      <c r="B462" t="s">
        <v>349</v>
      </c>
      <c r="C462" s="17">
        <v>1.9189765458422176E-2</v>
      </c>
      <c r="D462" t="str">
        <f>_xlfn.CONCAT(Ratios2[[#This Row],[Product]],Ratios2[[#This Row],[Size ]])</f>
        <v>TR2598 - Galls Womens Tac Force Tactical Pants10 30</v>
      </c>
    </row>
    <row r="463" spans="1:4" x14ac:dyDescent="0.25">
      <c r="A463" t="s">
        <v>232</v>
      </c>
      <c r="B463" t="s">
        <v>350</v>
      </c>
      <c r="C463" s="17">
        <v>4.2643923240938165E-2</v>
      </c>
      <c r="D463" t="str">
        <f>_xlfn.CONCAT(Ratios2[[#This Row],[Product]],Ratios2[[#This Row],[Size ]])</f>
        <v>TR2598 - Galls Womens Tac Force Tactical Pants10 32</v>
      </c>
    </row>
    <row r="464" spans="1:4" x14ac:dyDescent="0.25">
      <c r="A464" t="s">
        <v>232</v>
      </c>
      <c r="B464" t="s">
        <v>351</v>
      </c>
      <c r="C464" s="17">
        <v>2.3454157782515993E-2</v>
      </c>
      <c r="D464" t="str">
        <f>_xlfn.CONCAT(Ratios2[[#This Row],[Product]],Ratios2[[#This Row],[Size ]])</f>
        <v>TR2598 - Galls Womens Tac Force Tactical Pants10 34</v>
      </c>
    </row>
    <row r="465" spans="1:4" x14ac:dyDescent="0.25">
      <c r="A465" t="s">
        <v>232</v>
      </c>
      <c r="B465" t="s">
        <v>352</v>
      </c>
      <c r="C465" s="17">
        <v>3.8379530916844352E-2</v>
      </c>
      <c r="D465" t="str">
        <f>_xlfn.CONCAT(Ratios2[[#This Row],[Product]],Ratios2[[#This Row],[Size ]])</f>
        <v>TR2598 - Galls Womens Tac Force Tactical Pants12 30</v>
      </c>
    </row>
    <row r="466" spans="1:4" x14ac:dyDescent="0.25">
      <c r="A466" t="s">
        <v>232</v>
      </c>
      <c r="B466" t="s">
        <v>353</v>
      </c>
      <c r="C466" s="17">
        <v>2.8784648187633263E-2</v>
      </c>
      <c r="D466" t="str">
        <f>_xlfn.CONCAT(Ratios2[[#This Row],[Product]],Ratios2[[#This Row],[Size ]])</f>
        <v>TR2598 - Galls Womens Tac Force Tactical Pants12 32</v>
      </c>
    </row>
    <row r="467" spans="1:4" x14ac:dyDescent="0.25">
      <c r="A467" t="s">
        <v>232</v>
      </c>
      <c r="B467" t="s">
        <v>354</v>
      </c>
      <c r="C467" s="17">
        <v>8.2089552238805971E-2</v>
      </c>
      <c r="D467" t="str">
        <f>_xlfn.CONCAT(Ratios2[[#This Row],[Product]],Ratios2[[#This Row],[Size ]])</f>
        <v>TR2598 - Galls Womens Tac Force Tactical Pants12 34</v>
      </c>
    </row>
    <row r="468" spans="1:4" x14ac:dyDescent="0.25">
      <c r="A468" t="s">
        <v>232</v>
      </c>
      <c r="B468" t="s">
        <v>355</v>
      </c>
      <c r="C468" s="17">
        <v>3.9445628997867806E-2</v>
      </c>
      <c r="D468" t="str">
        <f>_xlfn.CONCAT(Ratios2[[#This Row],[Product]],Ratios2[[#This Row],[Size ]])</f>
        <v>TR2598 - Galls Womens Tac Force Tactical Pants14 30</v>
      </c>
    </row>
    <row r="469" spans="1:4" x14ac:dyDescent="0.25">
      <c r="A469" t="s">
        <v>232</v>
      </c>
      <c r="B469" t="s">
        <v>356</v>
      </c>
      <c r="C469" s="17">
        <v>4.3710021321961619E-2</v>
      </c>
      <c r="D469" t="str">
        <f>_xlfn.CONCAT(Ratios2[[#This Row],[Product]],Ratios2[[#This Row],[Size ]])</f>
        <v>TR2598 - Galls Womens Tac Force Tactical Pants14 32</v>
      </c>
    </row>
    <row r="470" spans="1:4" x14ac:dyDescent="0.25">
      <c r="A470" t="s">
        <v>232</v>
      </c>
      <c r="B470" t="s">
        <v>357</v>
      </c>
      <c r="C470" s="17">
        <v>3.3049040511727079E-2</v>
      </c>
      <c r="D470" t="str">
        <f>_xlfn.CONCAT(Ratios2[[#This Row],[Product]],Ratios2[[#This Row],[Size ]])</f>
        <v>TR2598 - Galls Womens Tac Force Tactical Pants14 34</v>
      </c>
    </row>
    <row r="471" spans="1:4" x14ac:dyDescent="0.25">
      <c r="A471" t="s">
        <v>232</v>
      </c>
      <c r="B471" t="s">
        <v>358</v>
      </c>
      <c r="C471" s="17">
        <v>3.0916844349680169E-2</v>
      </c>
      <c r="D471" t="str">
        <f>_xlfn.CONCAT(Ratios2[[#This Row],[Product]],Ratios2[[#This Row],[Size ]])</f>
        <v>TR2598 - Galls Womens Tac Force Tactical Pants16 30</v>
      </c>
    </row>
    <row r="472" spans="1:4" x14ac:dyDescent="0.25">
      <c r="A472" t="s">
        <v>232</v>
      </c>
      <c r="B472" t="s">
        <v>359</v>
      </c>
      <c r="C472" s="17">
        <v>2.2388059701492536E-2</v>
      </c>
      <c r="D472" t="str">
        <f>_xlfn.CONCAT(Ratios2[[#This Row],[Product]],Ratios2[[#This Row],[Size ]])</f>
        <v>TR2598 - Galls Womens Tac Force Tactical Pants16 32</v>
      </c>
    </row>
    <row r="473" spans="1:4" x14ac:dyDescent="0.25">
      <c r="A473" t="s">
        <v>232</v>
      </c>
      <c r="B473" t="s">
        <v>360</v>
      </c>
      <c r="C473" s="17">
        <v>1.4925373134328358E-2</v>
      </c>
      <c r="D473" t="str">
        <f>_xlfn.CONCAT(Ratios2[[#This Row],[Product]],Ratios2[[#This Row],[Size ]])</f>
        <v>TR2598 - Galls Womens Tac Force Tactical Pants16 34</v>
      </c>
    </row>
    <row r="474" spans="1:4" x14ac:dyDescent="0.25">
      <c r="A474" t="s">
        <v>232</v>
      </c>
      <c r="B474" t="s">
        <v>361</v>
      </c>
      <c r="C474" s="17">
        <v>2.6652452025586353E-2</v>
      </c>
      <c r="D474" t="str">
        <f>_xlfn.CONCAT(Ratios2[[#This Row],[Product]],Ratios2[[#This Row],[Size ]])</f>
        <v>TR2598 - Galls Womens Tac Force Tactical Pants18 30</v>
      </c>
    </row>
    <row r="475" spans="1:4" x14ac:dyDescent="0.25">
      <c r="A475" t="s">
        <v>232</v>
      </c>
      <c r="B475" t="s">
        <v>362</v>
      </c>
      <c r="C475" s="17">
        <v>3.5181236673773986E-2</v>
      </c>
      <c r="D475" t="str">
        <f>_xlfn.CONCAT(Ratios2[[#This Row],[Product]],Ratios2[[#This Row],[Size ]])</f>
        <v>TR2598 - Galls Womens Tac Force Tactical Pants18 32</v>
      </c>
    </row>
    <row r="476" spans="1:4" x14ac:dyDescent="0.25">
      <c r="A476" t="s">
        <v>232</v>
      </c>
      <c r="B476" t="s">
        <v>363</v>
      </c>
      <c r="C476" s="17">
        <v>2.4520255863539446E-2</v>
      </c>
      <c r="D476" t="str">
        <f>_xlfn.CONCAT(Ratios2[[#This Row],[Product]],Ratios2[[#This Row],[Size ]])</f>
        <v>TR2598 - Galls Womens Tac Force Tactical Pants18 34</v>
      </c>
    </row>
    <row r="477" spans="1:4" x14ac:dyDescent="0.25">
      <c r="A477" t="s">
        <v>232</v>
      </c>
      <c r="B477" t="s">
        <v>364</v>
      </c>
      <c r="C477" s="17">
        <v>8.5287846481876331E-3</v>
      </c>
      <c r="D477" t="str">
        <f>_xlfn.CONCAT(Ratios2[[#This Row],[Product]],Ratios2[[#This Row],[Size ]])</f>
        <v>TR2598 - Galls Womens Tac Force Tactical Pants20 30</v>
      </c>
    </row>
    <row r="478" spans="1:4" x14ac:dyDescent="0.25">
      <c r="A478" t="s">
        <v>232</v>
      </c>
      <c r="B478" t="s">
        <v>365</v>
      </c>
      <c r="C478" s="17">
        <v>5.5437100213219619E-2</v>
      </c>
      <c r="D478" t="str">
        <f>_xlfn.CONCAT(Ratios2[[#This Row],[Product]],Ratios2[[#This Row],[Size ]])</f>
        <v>TR2598 - Galls Womens Tac Force Tactical Pants20 32</v>
      </c>
    </row>
    <row r="479" spans="1:4" x14ac:dyDescent="0.25">
      <c r="A479" t="s">
        <v>232</v>
      </c>
      <c r="B479" t="s">
        <v>366</v>
      </c>
      <c r="C479" s="17">
        <v>1.1727078891257996E-2</v>
      </c>
      <c r="D479" t="str">
        <f>_xlfn.CONCAT(Ratios2[[#This Row],[Product]],Ratios2[[#This Row],[Size ]])</f>
        <v>TR2598 - Galls Womens Tac Force Tactical Pants20 34</v>
      </c>
    </row>
    <row r="480" spans="1:4" x14ac:dyDescent="0.25">
      <c r="A480" t="s">
        <v>232</v>
      </c>
      <c r="B480" t="s">
        <v>367</v>
      </c>
      <c r="C480" s="17">
        <v>8.5287846481876331E-3</v>
      </c>
      <c r="D480" t="str">
        <f>_xlfn.CONCAT(Ratios2[[#This Row],[Product]],Ratios2[[#This Row],[Size ]])</f>
        <v>TR2598 - Galls Womens Tac Force Tactical Pants22 30</v>
      </c>
    </row>
    <row r="481" spans="1:4" x14ac:dyDescent="0.25">
      <c r="A481" t="s">
        <v>232</v>
      </c>
      <c r="B481" t="s">
        <v>368</v>
      </c>
      <c r="C481" s="17">
        <v>1.8123667377398719E-2</v>
      </c>
      <c r="D481" t="str">
        <f>_xlfn.CONCAT(Ratios2[[#This Row],[Product]],Ratios2[[#This Row],[Size ]])</f>
        <v>TR2598 - Galls Womens Tac Force Tactical Pants22 32</v>
      </c>
    </row>
    <row r="482" spans="1:4" x14ac:dyDescent="0.25">
      <c r="A482" t="s">
        <v>232</v>
      </c>
      <c r="B482" t="s">
        <v>369</v>
      </c>
      <c r="C482" s="17">
        <v>3.1982942430703624E-3</v>
      </c>
      <c r="D482" t="str">
        <f>_xlfn.CONCAT(Ratios2[[#This Row],[Product]],Ratios2[[#This Row],[Size ]])</f>
        <v>TR2598 - Galls Womens Tac Force Tactical Pants22 34</v>
      </c>
    </row>
    <row r="483" spans="1:4" x14ac:dyDescent="0.25">
      <c r="A483" t="s">
        <v>232</v>
      </c>
      <c r="B483" t="s">
        <v>370</v>
      </c>
      <c r="C483" s="17">
        <v>5.3304904051172707E-3</v>
      </c>
      <c r="D483" t="str">
        <f>_xlfn.CONCAT(Ratios2[[#This Row],[Product]],Ratios2[[#This Row],[Size ]])</f>
        <v>TR2598 - Galls Womens Tac Force Tactical Pants24 30</v>
      </c>
    </row>
    <row r="484" spans="1:4" x14ac:dyDescent="0.25">
      <c r="A484" t="s">
        <v>232</v>
      </c>
      <c r="B484" t="s">
        <v>371</v>
      </c>
      <c r="C484" s="17">
        <v>9.5948827292110881E-3</v>
      </c>
      <c r="D484" t="str">
        <f>_xlfn.CONCAT(Ratios2[[#This Row],[Product]],Ratios2[[#This Row],[Size ]])</f>
        <v>TR2598 - Galls Womens Tac Force Tactical Pants24 32</v>
      </c>
    </row>
    <row r="485" spans="1:4" x14ac:dyDescent="0.25">
      <c r="A485" t="s">
        <v>232</v>
      </c>
      <c r="B485" t="s">
        <v>372</v>
      </c>
      <c r="C485" s="17">
        <v>3.1982942430703624E-3</v>
      </c>
      <c r="D485" t="str">
        <f>_xlfn.CONCAT(Ratios2[[#This Row],[Product]],Ratios2[[#This Row],[Size ]])</f>
        <v>TR2598 - Galls Womens Tac Force Tactical Pants24 34</v>
      </c>
    </row>
    <row r="486" spans="1:4" x14ac:dyDescent="0.25">
      <c r="A486" t="s">
        <v>233</v>
      </c>
      <c r="B486" t="s">
        <v>294</v>
      </c>
      <c r="C486" s="17">
        <v>2.2374833850243685E-2</v>
      </c>
      <c r="D486" t="str">
        <f>_xlfn.CONCAT(Ratios2[[#This Row],[Product]],Ratios2[[#This Row],[Size ]])</f>
        <v>TR2599 - Galls G-Tac Tactical Pants28 OB</v>
      </c>
    </row>
    <row r="487" spans="1:4" x14ac:dyDescent="0.25">
      <c r="A487" t="s">
        <v>233</v>
      </c>
      <c r="B487" t="s">
        <v>295</v>
      </c>
      <c r="C487" s="17">
        <v>1.0633584404076208E-2</v>
      </c>
      <c r="D487" t="str">
        <f>_xlfn.CONCAT(Ratios2[[#This Row],[Product]],Ratios2[[#This Row],[Size ]])</f>
        <v>TR2599 - Galls G-Tac Tactical Pants30 OB</v>
      </c>
    </row>
    <row r="488" spans="1:4" x14ac:dyDescent="0.25">
      <c r="A488" t="s">
        <v>233</v>
      </c>
      <c r="B488" t="s">
        <v>296</v>
      </c>
      <c r="C488" s="17">
        <v>5.0731058927780237E-2</v>
      </c>
      <c r="D488" t="str">
        <f>_xlfn.CONCAT(Ratios2[[#This Row],[Product]],Ratios2[[#This Row],[Size ]])</f>
        <v>TR2599 - Galls G-Tac Tactical Pants30 30</v>
      </c>
    </row>
    <row r="489" spans="1:4" x14ac:dyDescent="0.25">
      <c r="A489" t="s">
        <v>233</v>
      </c>
      <c r="B489" t="s">
        <v>297</v>
      </c>
      <c r="C489" s="17">
        <v>3.4116083296411165E-2</v>
      </c>
      <c r="D489" t="str">
        <f>_xlfn.CONCAT(Ratios2[[#This Row],[Product]],Ratios2[[#This Row],[Size ]])</f>
        <v>TR2599 - Galls G-Tac Tactical Pants30 32</v>
      </c>
    </row>
    <row r="490" spans="1:4" x14ac:dyDescent="0.25">
      <c r="A490" t="s">
        <v>233</v>
      </c>
      <c r="B490" t="s">
        <v>298</v>
      </c>
      <c r="C490" s="17">
        <v>5.0952591936198497E-3</v>
      </c>
      <c r="D490" t="str">
        <f>_xlfn.CONCAT(Ratios2[[#This Row],[Product]],Ratios2[[#This Row],[Size ]])</f>
        <v>TR2599 - Galls G-Tac Tactical Pants30 34</v>
      </c>
    </row>
    <row r="491" spans="1:4" x14ac:dyDescent="0.25">
      <c r="A491" t="s">
        <v>233</v>
      </c>
      <c r="B491" t="s">
        <v>299</v>
      </c>
      <c r="C491" s="17">
        <v>2.7470093043863535E-2</v>
      </c>
      <c r="D491" t="str">
        <f>_xlfn.CONCAT(Ratios2[[#This Row],[Product]],Ratios2[[#This Row],[Size ]])</f>
        <v>TR2599 - Galls G-Tac Tactical Pants32 OB</v>
      </c>
    </row>
    <row r="492" spans="1:4" x14ac:dyDescent="0.25">
      <c r="A492" t="s">
        <v>233</v>
      </c>
      <c r="B492" t="s">
        <v>300</v>
      </c>
      <c r="C492" s="17">
        <v>7.8201151971643776E-2</v>
      </c>
      <c r="D492" t="str">
        <f>_xlfn.CONCAT(Ratios2[[#This Row],[Product]],Ratios2[[#This Row],[Size ]])</f>
        <v>TR2599 - Galls G-Tac Tactical Pants32 30</v>
      </c>
    </row>
    <row r="493" spans="1:4" x14ac:dyDescent="0.25">
      <c r="A493" t="s">
        <v>233</v>
      </c>
      <c r="B493" t="s">
        <v>301</v>
      </c>
      <c r="C493" s="17">
        <v>3.2565352237483386E-2</v>
      </c>
      <c r="D493" t="str">
        <f>_xlfn.CONCAT(Ratios2[[#This Row],[Product]],Ratios2[[#This Row],[Size ]])</f>
        <v>TR2599 - Galls G-Tac Tactical Pants32 32</v>
      </c>
    </row>
    <row r="494" spans="1:4" x14ac:dyDescent="0.25">
      <c r="A494" t="s">
        <v>233</v>
      </c>
      <c r="B494" t="s">
        <v>302</v>
      </c>
      <c r="C494" s="17">
        <v>2.2153300841825433E-2</v>
      </c>
      <c r="D494" t="str">
        <f>_xlfn.CONCAT(Ratios2[[#This Row],[Product]],Ratios2[[#This Row],[Size ]])</f>
        <v>TR2599 - Galls G-Tac Tactical Pants32 34</v>
      </c>
    </row>
    <row r="495" spans="1:4" x14ac:dyDescent="0.25">
      <c r="A495" t="s">
        <v>233</v>
      </c>
      <c r="B495" t="s">
        <v>303</v>
      </c>
      <c r="C495" s="17">
        <v>2.5254762959680991E-2</v>
      </c>
      <c r="D495" t="str">
        <f>_xlfn.CONCAT(Ratios2[[#This Row],[Product]],Ratios2[[#This Row],[Size ]])</f>
        <v>TR2599 - Galls G-Tac Tactical Pants34 OB</v>
      </c>
    </row>
    <row r="496" spans="1:4" x14ac:dyDescent="0.25">
      <c r="A496" t="s">
        <v>233</v>
      </c>
      <c r="B496" t="s">
        <v>304</v>
      </c>
      <c r="C496" s="17">
        <v>6.1143110323438193E-2</v>
      </c>
      <c r="D496" t="str">
        <f>_xlfn.CONCAT(Ratios2[[#This Row],[Product]],Ratios2[[#This Row],[Size ]])</f>
        <v>TR2599 - Galls G-Tac Tactical Pants34 30</v>
      </c>
    </row>
    <row r="497" spans="1:4" x14ac:dyDescent="0.25">
      <c r="A497" t="s">
        <v>233</v>
      </c>
      <c r="B497" t="s">
        <v>305</v>
      </c>
      <c r="C497" s="17">
        <v>4.3420469649977846E-2</v>
      </c>
      <c r="D497" t="str">
        <f>_xlfn.CONCAT(Ratios2[[#This Row],[Product]],Ratios2[[#This Row],[Size ]])</f>
        <v>TR2599 - Galls G-Tac Tactical Pants34 32</v>
      </c>
    </row>
    <row r="498" spans="1:4" x14ac:dyDescent="0.25">
      <c r="A498" t="s">
        <v>233</v>
      </c>
      <c r="B498" t="s">
        <v>306</v>
      </c>
      <c r="C498" s="17">
        <v>2.1488701816570668E-2</v>
      </c>
      <c r="D498" t="str">
        <f>_xlfn.CONCAT(Ratios2[[#This Row],[Product]],Ratios2[[#This Row],[Size ]])</f>
        <v>TR2599 - Galls G-Tac Tactical Pants34 34</v>
      </c>
    </row>
    <row r="499" spans="1:4" x14ac:dyDescent="0.25">
      <c r="A499" t="s">
        <v>233</v>
      </c>
      <c r="B499" t="s">
        <v>307</v>
      </c>
      <c r="C499" s="17">
        <v>2.6140894993354008E-2</v>
      </c>
      <c r="D499" t="str">
        <f>_xlfn.CONCAT(Ratios2[[#This Row],[Product]],Ratios2[[#This Row],[Size ]])</f>
        <v>TR2599 - Galls G-Tac Tactical Pants36 OB</v>
      </c>
    </row>
    <row r="500" spans="1:4" x14ac:dyDescent="0.25">
      <c r="A500" t="s">
        <v>233</v>
      </c>
      <c r="B500" t="s">
        <v>308</v>
      </c>
      <c r="C500" s="17">
        <v>7.6428887904297735E-2</v>
      </c>
      <c r="D500" t="str">
        <f>_xlfn.CONCAT(Ratios2[[#This Row],[Product]],Ratios2[[#This Row],[Size ]])</f>
        <v>TR2599 - Galls G-Tac Tactical Pants36 30</v>
      </c>
    </row>
    <row r="501" spans="1:4" x14ac:dyDescent="0.25">
      <c r="A501" t="s">
        <v>233</v>
      </c>
      <c r="B501" t="s">
        <v>309</v>
      </c>
      <c r="C501" s="17">
        <v>3.6996012405848475E-2</v>
      </c>
      <c r="D501" t="str">
        <f>_xlfn.CONCAT(Ratios2[[#This Row],[Product]],Ratios2[[#This Row],[Size ]])</f>
        <v>TR2599 - Galls G-Tac Tactical Pants36 32</v>
      </c>
    </row>
    <row r="502" spans="1:4" x14ac:dyDescent="0.25">
      <c r="A502" t="s">
        <v>233</v>
      </c>
      <c r="B502" t="s">
        <v>310</v>
      </c>
      <c r="C502" s="17">
        <v>2.303943287549845E-2</v>
      </c>
      <c r="D502" t="str">
        <f>_xlfn.CONCAT(Ratios2[[#This Row],[Product]],Ratios2[[#This Row],[Size ]])</f>
        <v>TR2599 - Galls G-Tac Tactical Pants36 34</v>
      </c>
    </row>
    <row r="503" spans="1:4" x14ac:dyDescent="0.25">
      <c r="A503" t="s">
        <v>233</v>
      </c>
      <c r="B503" t="s">
        <v>311</v>
      </c>
      <c r="C503" s="17">
        <v>2.4811696942844484E-2</v>
      </c>
      <c r="D503" t="str">
        <f>_xlfn.CONCAT(Ratios2[[#This Row],[Product]],Ratios2[[#This Row],[Size ]])</f>
        <v>TR2599 - Galls G-Tac Tactical Pants38 OB</v>
      </c>
    </row>
    <row r="504" spans="1:4" x14ac:dyDescent="0.25">
      <c r="A504" t="s">
        <v>233</v>
      </c>
      <c r="B504" t="s">
        <v>312</v>
      </c>
      <c r="C504" s="17">
        <v>5.1617190961453258E-2</v>
      </c>
      <c r="D504" t="str">
        <f>_xlfn.CONCAT(Ratios2[[#This Row],[Product]],Ratios2[[#This Row],[Size ]])</f>
        <v>TR2599 - Galls G-Tac Tactical Pants38 30</v>
      </c>
    </row>
    <row r="505" spans="1:4" x14ac:dyDescent="0.25">
      <c r="A505" t="s">
        <v>233</v>
      </c>
      <c r="B505" t="s">
        <v>313</v>
      </c>
      <c r="C505" s="17">
        <v>3.2343819229065131E-2</v>
      </c>
      <c r="D505" t="str">
        <f>_xlfn.CONCAT(Ratios2[[#This Row],[Product]],Ratios2[[#This Row],[Size ]])</f>
        <v>TR2599 - Galls G-Tac Tactical Pants38 32</v>
      </c>
    </row>
    <row r="506" spans="1:4" x14ac:dyDescent="0.25">
      <c r="A506" t="s">
        <v>233</v>
      </c>
      <c r="B506" t="s">
        <v>314</v>
      </c>
      <c r="C506" s="17">
        <v>1.7722640673460344E-2</v>
      </c>
      <c r="D506" t="str">
        <f>_xlfn.CONCAT(Ratios2[[#This Row],[Product]],Ratios2[[#This Row],[Size ]])</f>
        <v>TR2599 - Galls G-Tac Tactical Pants38 34</v>
      </c>
    </row>
    <row r="507" spans="1:4" x14ac:dyDescent="0.25">
      <c r="A507" t="s">
        <v>233</v>
      </c>
      <c r="B507" t="s">
        <v>315</v>
      </c>
      <c r="C507" s="17">
        <v>2.4590163934426229E-2</v>
      </c>
      <c r="D507" t="str">
        <f>_xlfn.CONCAT(Ratios2[[#This Row],[Product]],Ratios2[[#This Row],[Size ]])</f>
        <v>TR2599 - Galls G-Tac Tactical Pants40 OB</v>
      </c>
    </row>
    <row r="508" spans="1:4" x14ac:dyDescent="0.25">
      <c r="A508" t="s">
        <v>233</v>
      </c>
      <c r="B508" t="s">
        <v>316</v>
      </c>
      <c r="C508" s="17">
        <v>3.7439078422684978E-2</v>
      </c>
      <c r="D508" t="str">
        <f>_xlfn.CONCAT(Ratios2[[#This Row],[Product]],Ratios2[[#This Row],[Size ]])</f>
        <v>TR2599 - Galls G-Tac Tactical Pants40 30</v>
      </c>
    </row>
    <row r="509" spans="1:4" x14ac:dyDescent="0.25">
      <c r="A509" t="s">
        <v>233</v>
      </c>
      <c r="B509" t="s">
        <v>317</v>
      </c>
      <c r="C509" s="17">
        <v>1.9273371732388127E-2</v>
      </c>
      <c r="D509" t="str">
        <f>_xlfn.CONCAT(Ratios2[[#This Row],[Product]],Ratios2[[#This Row],[Size ]])</f>
        <v>TR2599 - Galls G-Tac Tactical Pants40 32</v>
      </c>
    </row>
    <row r="510" spans="1:4" x14ac:dyDescent="0.25">
      <c r="A510" t="s">
        <v>233</v>
      </c>
      <c r="B510" t="s">
        <v>318</v>
      </c>
      <c r="C510" s="17">
        <v>8.1967213114754103E-3</v>
      </c>
      <c r="D510" t="str">
        <f>_xlfn.CONCAT(Ratios2[[#This Row],[Product]],Ratios2[[#This Row],[Size ]])</f>
        <v>TR2599 - Galls G-Tac Tactical Pants40 34</v>
      </c>
    </row>
    <row r="511" spans="1:4" x14ac:dyDescent="0.25">
      <c r="A511" t="s">
        <v>233</v>
      </c>
      <c r="B511" t="s">
        <v>319</v>
      </c>
      <c r="C511" s="17">
        <v>1.7944173681878599E-2</v>
      </c>
      <c r="D511" t="str">
        <f>_xlfn.CONCAT(Ratios2[[#This Row],[Product]],Ratios2[[#This Row],[Size ]])</f>
        <v>TR2599 - Galls G-Tac Tactical Pants42 OB</v>
      </c>
    </row>
    <row r="512" spans="1:4" x14ac:dyDescent="0.25">
      <c r="A512" t="s">
        <v>233</v>
      </c>
      <c r="B512" t="s">
        <v>320</v>
      </c>
      <c r="C512" s="17">
        <v>3.1236154186973859E-2</v>
      </c>
      <c r="D512" t="str">
        <f>_xlfn.CONCAT(Ratios2[[#This Row],[Product]],Ratios2[[#This Row],[Size ]])</f>
        <v>TR2599 - Galls G-Tac Tactical Pants42 30</v>
      </c>
    </row>
    <row r="513" spans="1:4" x14ac:dyDescent="0.25">
      <c r="A513" t="s">
        <v>233</v>
      </c>
      <c r="B513" t="s">
        <v>321</v>
      </c>
      <c r="C513" s="17">
        <v>1.2405848471422242E-2</v>
      </c>
      <c r="D513" t="str">
        <f>_xlfn.CONCAT(Ratios2[[#This Row],[Product]],Ratios2[[#This Row],[Size ]])</f>
        <v>TR2599 - Galls G-Tac Tactical Pants42 32</v>
      </c>
    </row>
    <row r="514" spans="1:4" x14ac:dyDescent="0.25">
      <c r="A514" t="s">
        <v>233</v>
      </c>
      <c r="B514" t="s">
        <v>322</v>
      </c>
      <c r="C514" s="17">
        <v>7.7536552946389009E-3</v>
      </c>
      <c r="D514" t="str">
        <f>_xlfn.CONCAT(Ratios2[[#This Row],[Product]],Ratios2[[#This Row],[Size ]])</f>
        <v>TR2599 - Galls G-Tac Tactical Pants42 34</v>
      </c>
    </row>
    <row r="515" spans="1:4" x14ac:dyDescent="0.25">
      <c r="A515" t="s">
        <v>233</v>
      </c>
      <c r="B515" t="s">
        <v>323</v>
      </c>
      <c r="C515" s="17">
        <v>6.4244572441293753E-3</v>
      </c>
      <c r="D515" t="str">
        <f>_xlfn.CONCAT(Ratios2[[#This Row],[Product]],Ratios2[[#This Row],[Size ]])</f>
        <v>TR2599 - Galls G-Tac Tactical Pants44 OB</v>
      </c>
    </row>
    <row r="516" spans="1:4" x14ac:dyDescent="0.25">
      <c r="A516" t="s">
        <v>233</v>
      </c>
      <c r="B516" t="s">
        <v>324</v>
      </c>
      <c r="C516" s="17">
        <v>1.4621178555604785E-2</v>
      </c>
      <c r="D516" t="str">
        <f>_xlfn.CONCAT(Ratios2[[#This Row],[Product]],Ratios2[[#This Row],[Size ]])</f>
        <v>TR2599 - Galls G-Tac Tactical Pants44 30</v>
      </c>
    </row>
    <row r="517" spans="1:4" x14ac:dyDescent="0.25">
      <c r="A517" t="s">
        <v>233</v>
      </c>
      <c r="B517" t="s">
        <v>325</v>
      </c>
      <c r="C517" s="17">
        <v>6.6459902525476296E-3</v>
      </c>
      <c r="D517" t="str">
        <f>_xlfn.CONCAT(Ratios2[[#This Row],[Product]],Ratios2[[#This Row],[Size ]])</f>
        <v>TR2599 - Galls G-Tac Tactical Pants44 32</v>
      </c>
    </row>
    <row r="518" spans="1:4" x14ac:dyDescent="0.25">
      <c r="A518" t="s">
        <v>233</v>
      </c>
      <c r="B518" t="s">
        <v>326</v>
      </c>
      <c r="C518" s="17">
        <v>8.4182543198936637E-3</v>
      </c>
      <c r="D518" t="str">
        <f>_xlfn.CONCAT(Ratios2[[#This Row],[Product]],Ratios2[[#This Row],[Size ]])</f>
        <v>TR2599 - Galls G-Tac Tactical Pants44 34</v>
      </c>
    </row>
    <row r="519" spans="1:4" x14ac:dyDescent="0.25">
      <c r="A519" t="s">
        <v>233</v>
      </c>
      <c r="B519" t="s">
        <v>327</v>
      </c>
      <c r="C519" s="17">
        <v>2.8134692069118297E-2</v>
      </c>
      <c r="D519" t="str">
        <f>_xlfn.CONCAT(Ratios2[[#This Row],[Product]],Ratios2[[#This Row],[Size ]])</f>
        <v>TR2599 - Galls G-Tac Tactical Pants46 OB</v>
      </c>
    </row>
    <row r="520" spans="1:4" x14ac:dyDescent="0.25">
      <c r="A520" t="s">
        <v>233</v>
      </c>
      <c r="B520" t="s">
        <v>328</v>
      </c>
      <c r="C520" s="17">
        <v>2.0602569782897651E-2</v>
      </c>
      <c r="D520" t="str">
        <f>_xlfn.CONCAT(Ratios2[[#This Row],[Product]],Ratios2[[#This Row],[Size ]])</f>
        <v>TR2599 - Galls G-Tac Tactical Pants48 OB</v>
      </c>
    </row>
    <row r="521" spans="1:4" x14ac:dyDescent="0.25">
      <c r="A521" t="s">
        <v>233</v>
      </c>
      <c r="B521" t="s">
        <v>329</v>
      </c>
      <c r="C521" s="17">
        <v>1.595037660611431E-2</v>
      </c>
      <c r="D521" t="str">
        <f>_xlfn.CONCAT(Ratios2[[#This Row],[Product]],Ratios2[[#This Row],[Size ]])</f>
        <v>TR2599 - Galls G-Tac Tactical Pants50 OB</v>
      </c>
    </row>
    <row r="522" spans="1:4" x14ac:dyDescent="0.25">
      <c r="A522" t="s">
        <v>233</v>
      </c>
      <c r="B522" t="s">
        <v>330</v>
      </c>
      <c r="C522" s="17">
        <v>6.6459902525476296E-3</v>
      </c>
      <c r="D522" t="str">
        <f>_xlfn.CONCAT(Ratios2[[#This Row],[Product]],Ratios2[[#This Row],[Size ]])</f>
        <v>TR2599 - Galls G-Tac Tactical Pants52 OB</v>
      </c>
    </row>
    <row r="523" spans="1:4" x14ac:dyDescent="0.25">
      <c r="A523" t="s">
        <v>233</v>
      </c>
      <c r="B523" t="s">
        <v>331</v>
      </c>
      <c r="C523" s="17">
        <v>5.0952591936198497E-3</v>
      </c>
      <c r="D523" t="str">
        <f>_xlfn.CONCAT(Ratios2[[#This Row],[Product]],Ratios2[[#This Row],[Size ]])</f>
        <v>TR2599 - Galls G-Tac Tactical Pants54 OB</v>
      </c>
    </row>
    <row r="524" spans="1:4" x14ac:dyDescent="0.25">
      <c r="A524" t="s">
        <v>233</v>
      </c>
      <c r="B524" t="s">
        <v>332</v>
      </c>
      <c r="C524" s="17">
        <v>2.4368630926007973E-3</v>
      </c>
      <c r="D524" t="str">
        <f>_xlfn.CONCAT(Ratios2[[#This Row],[Product]],Ratios2[[#This Row],[Size ]])</f>
        <v>TR2599 - Galls G-Tac Tactical Pants56 OB</v>
      </c>
    </row>
    <row r="525" spans="1:4" x14ac:dyDescent="0.25">
      <c r="A525" t="s">
        <v>233</v>
      </c>
      <c r="B525" t="s">
        <v>333</v>
      </c>
      <c r="C525" s="17">
        <v>1.329198050509526E-3</v>
      </c>
      <c r="D525" t="str">
        <f>_xlfn.CONCAT(Ratios2[[#This Row],[Product]],Ratios2[[#This Row],[Size ]])</f>
        <v>TR2599 - Galls G-Tac Tactical Pants58 OB</v>
      </c>
    </row>
    <row r="526" spans="1:4" x14ac:dyDescent="0.25">
      <c r="A526" t="s">
        <v>233</v>
      </c>
      <c r="B526" t="s">
        <v>334</v>
      </c>
      <c r="C526" s="17">
        <v>1.1076650420912715E-3</v>
      </c>
      <c r="D526" t="str">
        <f>_xlfn.CONCAT(Ratios2[[#This Row],[Product]],Ratios2[[#This Row],[Size ]])</f>
        <v>TR2599 - Galls G-Tac Tactical Pants60 OB</v>
      </c>
    </row>
    <row r="527" spans="1:4" x14ac:dyDescent="0.25">
      <c r="A527" t="s">
        <v>234</v>
      </c>
      <c r="B527" t="s">
        <v>337</v>
      </c>
      <c r="C527" s="17">
        <v>3.0916844349680169E-2</v>
      </c>
      <c r="D527" t="str">
        <f>_xlfn.CONCAT(Ratios2[[#This Row],[Product]],Ratios2[[#This Row],[Size ]])</f>
        <v>TR2600 - Galls Womens G-Tac Tactical Pants02 30</v>
      </c>
    </row>
    <row r="528" spans="1:4" x14ac:dyDescent="0.25">
      <c r="A528" t="s">
        <v>234</v>
      </c>
      <c r="B528" t="s">
        <v>338</v>
      </c>
      <c r="C528" s="17">
        <v>4.9040511727078892E-2</v>
      </c>
      <c r="D528" t="str">
        <f>_xlfn.CONCAT(Ratios2[[#This Row],[Product]],Ratios2[[#This Row],[Size ]])</f>
        <v>TR2600 - Galls Womens G-Tac Tactical Pants02 32</v>
      </c>
    </row>
    <row r="529" spans="1:4" x14ac:dyDescent="0.25">
      <c r="A529" t="s">
        <v>234</v>
      </c>
      <c r="B529" t="s">
        <v>339</v>
      </c>
      <c r="C529" s="17">
        <v>2.3454157782515993E-2</v>
      </c>
      <c r="D529" t="str">
        <f>_xlfn.CONCAT(Ratios2[[#This Row],[Product]],Ratios2[[#This Row],[Size ]])</f>
        <v>TR2600 - Galls Womens G-Tac Tactical Pants02 34</v>
      </c>
    </row>
    <row r="530" spans="1:4" x14ac:dyDescent="0.25">
      <c r="A530" t="s">
        <v>234</v>
      </c>
      <c r="B530" t="s">
        <v>340</v>
      </c>
      <c r="C530" s="17">
        <v>2.4520255863539446E-2</v>
      </c>
      <c r="D530" t="str">
        <f>_xlfn.CONCAT(Ratios2[[#This Row],[Product]],Ratios2[[#This Row],[Size ]])</f>
        <v>TR2600 - Galls Womens G-Tac Tactical Pants04 30</v>
      </c>
    </row>
    <row r="531" spans="1:4" x14ac:dyDescent="0.25">
      <c r="A531" t="s">
        <v>234</v>
      </c>
      <c r="B531" t="s">
        <v>343</v>
      </c>
      <c r="C531" s="17">
        <v>2.6652452025586353E-2</v>
      </c>
      <c r="D531" t="str">
        <f>_xlfn.CONCAT(Ratios2[[#This Row],[Product]],Ratios2[[#This Row],[Size ]])</f>
        <v>TR2600 - Galls Womens G-Tac Tactical Pants06 30</v>
      </c>
    </row>
    <row r="532" spans="1:4" x14ac:dyDescent="0.25">
      <c r="A532" t="s">
        <v>234</v>
      </c>
      <c r="B532" t="s">
        <v>344</v>
      </c>
      <c r="C532" s="17">
        <v>4.3710021321961619E-2</v>
      </c>
      <c r="D532" t="str">
        <f>_xlfn.CONCAT(Ratios2[[#This Row],[Product]],Ratios2[[#This Row],[Size ]])</f>
        <v>TR2600 - Galls Womens G-Tac Tactical Pants06 32</v>
      </c>
    </row>
    <row r="533" spans="1:4" x14ac:dyDescent="0.25">
      <c r="A533" t="s">
        <v>234</v>
      </c>
      <c r="B533" t="s">
        <v>345</v>
      </c>
      <c r="C533" s="17">
        <v>2.4520255863539446E-2</v>
      </c>
      <c r="D533" t="str">
        <f>_xlfn.CONCAT(Ratios2[[#This Row],[Product]],Ratios2[[#This Row],[Size ]])</f>
        <v>TR2600 - Galls Womens G-Tac Tactical Pants06 34</v>
      </c>
    </row>
    <row r="534" spans="1:4" x14ac:dyDescent="0.25">
      <c r="A534" t="s">
        <v>234</v>
      </c>
      <c r="B534" t="s">
        <v>346</v>
      </c>
      <c r="C534" s="17">
        <v>3.4115138592750532E-2</v>
      </c>
      <c r="D534" t="str">
        <f>_xlfn.CONCAT(Ratios2[[#This Row],[Product]],Ratios2[[#This Row],[Size ]])</f>
        <v>TR2600 - Galls Womens G-Tac Tactical Pants08 30</v>
      </c>
    </row>
    <row r="535" spans="1:4" x14ac:dyDescent="0.25">
      <c r="A535" t="s">
        <v>234</v>
      </c>
      <c r="B535" t="s">
        <v>347</v>
      </c>
      <c r="C535" s="17">
        <v>4.1577825159914712E-2</v>
      </c>
      <c r="D535" t="str">
        <f>_xlfn.CONCAT(Ratios2[[#This Row],[Product]],Ratios2[[#This Row],[Size ]])</f>
        <v>TR2600 - Galls Womens G-Tac Tactical Pants08 32</v>
      </c>
    </row>
    <row r="536" spans="1:4" x14ac:dyDescent="0.25">
      <c r="A536" t="s">
        <v>234</v>
      </c>
      <c r="B536" t="s">
        <v>348</v>
      </c>
      <c r="C536" s="17">
        <v>2.1321961620469083E-2</v>
      </c>
      <c r="D536" t="str">
        <f>_xlfn.CONCAT(Ratios2[[#This Row],[Product]],Ratios2[[#This Row],[Size ]])</f>
        <v>TR2600 - Galls Womens G-Tac Tactical Pants08 34</v>
      </c>
    </row>
    <row r="537" spans="1:4" x14ac:dyDescent="0.25">
      <c r="A537" t="s">
        <v>234</v>
      </c>
      <c r="B537" t="s">
        <v>349</v>
      </c>
      <c r="C537" s="17">
        <v>1.9189765458422176E-2</v>
      </c>
      <c r="D537" t="str">
        <f>_xlfn.CONCAT(Ratios2[[#This Row],[Product]],Ratios2[[#This Row],[Size ]])</f>
        <v>TR2600 - Galls Womens G-Tac Tactical Pants10 30</v>
      </c>
    </row>
    <row r="538" spans="1:4" x14ac:dyDescent="0.25">
      <c r="A538" t="s">
        <v>234</v>
      </c>
      <c r="B538" t="s">
        <v>350</v>
      </c>
      <c r="C538" s="17">
        <v>4.2643923240938165E-2</v>
      </c>
      <c r="D538" t="str">
        <f>_xlfn.CONCAT(Ratios2[[#This Row],[Product]],Ratios2[[#This Row],[Size ]])</f>
        <v>TR2600 - Galls Womens G-Tac Tactical Pants10 32</v>
      </c>
    </row>
    <row r="539" spans="1:4" x14ac:dyDescent="0.25">
      <c r="A539" t="s">
        <v>234</v>
      </c>
      <c r="B539" t="s">
        <v>351</v>
      </c>
      <c r="C539" s="17">
        <v>2.3454157782515993E-2</v>
      </c>
      <c r="D539" t="str">
        <f>_xlfn.CONCAT(Ratios2[[#This Row],[Product]],Ratios2[[#This Row],[Size ]])</f>
        <v>TR2600 - Galls Womens G-Tac Tactical Pants10 34</v>
      </c>
    </row>
    <row r="540" spans="1:4" x14ac:dyDescent="0.25">
      <c r="A540" t="s">
        <v>234</v>
      </c>
      <c r="B540" t="s">
        <v>352</v>
      </c>
      <c r="C540" s="17">
        <v>3.8379530916844352E-2</v>
      </c>
      <c r="D540" t="str">
        <f>_xlfn.CONCAT(Ratios2[[#This Row],[Product]],Ratios2[[#This Row],[Size ]])</f>
        <v>TR2600 - Galls Womens G-Tac Tactical Pants12 30</v>
      </c>
    </row>
    <row r="541" spans="1:4" x14ac:dyDescent="0.25">
      <c r="A541" t="s">
        <v>234</v>
      </c>
      <c r="B541" t="s">
        <v>353</v>
      </c>
      <c r="C541" s="17">
        <v>2.8784648187633263E-2</v>
      </c>
      <c r="D541" t="str">
        <f>_xlfn.CONCAT(Ratios2[[#This Row],[Product]],Ratios2[[#This Row],[Size ]])</f>
        <v>TR2600 - Galls Womens G-Tac Tactical Pants12 32</v>
      </c>
    </row>
    <row r="542" spans="1:4" x14ac:dyDescent="0.25">
      <c r="A542" t="s">
        <v>234</v>
      </c>
      <c r="B542" t="s">
        <v>354</v>
      </c>
      <c r="C542" s="17">
        <v>8.2089552238805971E-2</v>
      </c>
      <c r="D542" t="str">
        <f>_xlfn.CONCAT(Ratios2[[#This Row],[Product]],Ratios2[[#This Row],[Size ]])</f>
        <v>TR2600 - Galls Womens G-Tac Tactical Pants12 34</v>
      </c>
    </row>
    <row r="543" spans="1:4" x14ac:dyDescent="0.25">
      <c r="A543" t="s">
        <v>234</v>
      </c>
      <c r="B543" t="s">
        <v>355</v>
      </c>
      <c r="C543" s="17">
        <v>3.9445628997867806E-2</v>
      </c>
      <c r="D543" t="str">
        <f>_xlfn.CONCAT(Ratios2[[#This Row],[Product]],Ratios2[[#This Row],[Size ]])</f>
        <v>TR2600 - Galls Womens G-Tac Tactical Pants14 30</v>
      </c>
    </row>
    <row r="544" spans="1:4" x14ac:dyDescent="0.25">
      <c r="A544" t="s">
        <v>234</v>
      </c>
      <c r="B544" t="s">
        <v>356</v>
      </c>
      <c r="C544" s="17">
        <v>4.3710021321961619E-2</v>
      </c>
      <c r="D544" t="str">
        <f>_xlfn.CONCAT(Ratios2[[#This Row],[Product]],Ratios2[[#This Row],[Size ]])</f>
        <v>TR2600 - Galls Womens G-Tac Tactical Pants14 32</v>
      </c>
    </row>
    <row r="545" spans="1:4" x14ac:dyDescent="0.25">
      <c r="A545" t="s">
        <v>234</v>
      </c>
      <c r="B545" t="s">
        <v>357</v>
      </c>
      <c r="C545" s="17">
        <v>3.3049040511727079E-2</v>
      </c>
      <c r="D545" t="str">
        <f>_xlfn.CONCAT(Ratios2[[#This Row],[Product]],Ratios2[[#This Row],[Size ]])</f>
        <v>TR2600 - Galls Womens G-Tac Tactical Pants14 34</v>
      </c>
    </row>
    <row r="546" spans="1:4" x14ac:dyDescent="0.25">
      <c r="A546" t="s">
        <v>234</v>
      </c>
      <c r="B546" t="s">
        <v>359</v>
      </c>
      <c r="C546" s="17">
        <v>2.2388059701492536E-2</v>
      </c>
      <c r="D546" t="str">
        <f>_xlfn.CONCAT(Ratios2[[#This Row],[Product]],Ratios2[[#This Row],[Size ]])</f>
        <v>TR2600 - Galls Womens G-Tac Tactical Pants16 32</v>
      </c>
    </row>
    <row r="547" spans="1:4" x14ac:dyDescent="0.25">
      <c r="A547" t="s">
        <v>234</v>
      </c>
      <c r="B547" t="s">
        <v>360</v>
      </c>
      <c r="C547" s="17">
        <v>1.4925373134328358E-2</v>
      </c>
      <c r="D547" t="str">
        <f>_xlfn.CONCAT(Ratios2[[#This Row],[Product]],Ratios2[[#This Row],[Size ]])</f>
        <v>TR2600 - Galls Womens G-Tac Tactical Pants16 34</v>
      </c>
    </row>
    <row r="548" spans="1:4" x14ac:dyDescent="0.25">
      <c r="A548" t="s">
        <v>234</v>
      </c>
      <c r="B548" t="s">
        <v>361</v>
      </c>
      <c r="C548" s="17">
        <v>2.6652452025586353E-2</v>
      </c>
      <c r="D548" t="str">
        <f>_xlfn.CONCAT(Ratios2[[#This Row],[Product]],Ratios2[[#This Row],[Size ]])</f>
        <v>TR2600 - Galls Womens G-Tac Tactical Pants18 30</v>
      </c>
    </row>
    <row r="549" spans="1:4" x14ac:dyDescent="0.25">
      <c r="A549" t="s">
        <v>234</v>
      </c>
      <c r="B549" t="s">
        <v>362</v>
      </c>
      <c r="C549" s="17">
        <v>3.5181236673773986E-2</v>
      </c>
      <c r="D549" t="str">
        <f>_xlfn.CONCAT(Ratios2[[#This Row],[Product]],Ratios2[[#This Row],[Size ]])</f>
        <v>TR2600 - Galls Womens G-Tac Tactical Pants18 32</v>
      </c>
    </row>
    <row r="550" spans="1:4" x14ac:dyDescent="0.25">
      <c r="A550" t="s">
        <v>234</v>
      </c>
      <c r="B550" t="s">
        <v>363</v>
      </c>
      <c r="C550" s="17">
        <v>2.4520255863539446E-2</v>
      </c>
      <c r="D550" t="str">
        <f>_xlfn.CONCAT(Ratios2[[#This Row],[Product]],Ratios2[[#This Row],[Size ]])</f>
        <v>TR2600 - Galls Womens G-Tac Tactical Pants18 34</v>
      </c>
    </row>
    <row r="551" spans="1:4" x14ac:dyDescent="0.25">
      <c r="A551" t="s">
        <v>234</v>
      </c>
      <c r="B551" t="s">
        <v>364</v>
      </c>
      <c r="C551" s="17">
        <v>8.5287846481876331E-3</v>
      </c>
      <c r="D551" t="str">
        <f>_xlfn.CONCAT(Ratios2[[#This Row],[Product]],Ratios2[[#This Row],[Size ]])</f>
        <v>TR2600 - Galls Womens G-Tac Tactical Pants20 30</v>
      </c>
    </row>
    <row r="552" spans="1:4" x14ac:dyDescent="0.25">
      <c r="A552" t="s">
        <v>234</v>
      </c>
      <c r="B552" t="s">
        <v>365</v>
      </c>
      <c r="C552" s="17">
        <v>5.5437100213219619E-2</v>
      </c>
      <c r="D552" t="str">
        <f>_xlfn.CONCAT(Ratios2[[#This Row],[Product]],Ratios2[[#This Row],[Size ]])</f>
        <v>TR2600 - Galls Womens G-Tac Tactical Pants20 32</v>
      </c>
    </row>
    <row r="553" spans="1:4" x14ac:dyDescent="0.25">
      <c r="A553" t="s">
        <v>234</v>
      </c>
      <c r="B553" t="s">
        <v>367</v>
      </c>
      <c r="C553" s="17">
        <v>8.5287846481876331E-3</v>
      </c>
      <c r="D553" t="str">
        <f>_xlfn.CONCAT(Ratios2[[#This Row],[Product]],Ratios2[[#This Row],[Size ]])</f>
        <v>TR2600 - Galls Womens G-Tac Tactical Pants22 30</v>
      </c>
    </row>
    <row r="554" spans="1:4" x14ac:dyDescent="0.25">
      <c r="A554" t="s">
        <v>234</v>
      </c>
      <c r="B554" t="s">
        <v>368</v>
      </c>
      <c r="C554" s="17">
        <v>1.8123667377398719E-2</v>
      </c>
      <c r="D554" t="str">
        <f>_xlfn.CONCAT(Ratios2[[#This Row],[Product]],Ratios2[[#This Row],[Size ]])</f>
        <v>TR2600 - Galls Womens G-Tac Tactical Pants22 32</v>
      </c>
    </row>
    <row r="555" spans="1:4" x14ac:dyDescent="0.25">
      <c r="A555" t="s">
        <v>234</v>
      </c>
      <c r="B555" t="s">
        <v>369</v>
      </c>
      <c r="C555" s="17">
        <v>3.1982942430703624E-3</v>
      </c>
      <c r="D555" t="str">
        <f>_xlfn.CONCAT(Ratios2[[#This Row],[Product]],Ratios2[[#This Row],[Size ]])</f>
        <v>TR2600 - Galls Womens G-Tac Tactical Pants22 34</v>
      </c>
    </row>
    <row r="556" spans="1:4" x14ac:dyDescent="0.25">
      <c r="A556" t="s">
        <v>234</v>
      </c>
      <c r="B556" t="s">
        <v>370</v>
      </c>
      <c r="C556" s="17">
        <v>5.3304904051172707E-3</v>
      </c>
      <c r="D556" t="str">
        <f>_xlfn.CONCAT(Ratios2[[#This Row],[Product]],Ratios2[[#This Row],[Size ]])</f>
        <v>TR2600 - Galls Womens G-Tac Tactical Pants24 30</v>
      </c>
    </row>
    <row r="557" spans="1:4" x14ac:dyDescent="0.25">
      <c r="A557" t="s">
        <v>234</v>
      </c>
      <c r="B557" t="s">
        <v>371</v>
      </c>
      <c r="C557" s="17">
        <v>9.5948827292110881E-3</v>
      </c>
      <c r="D557" t="str">
        <f>_xlfn.CONCAT(Ratios2[[#This Row],[Product]],Ratios2[[#This Row],[Size ]])</f>
        <v>TR2600 - Galls Womens G-Tac Tactical Pants24 32</v>
      </c>
    </row>
    <row r="558" spans="1:4" x14ac:dyDescent="0.25">
      <c r="A558" t="s">
        <v>234</v>
      </c>
      <c r="B558" t="s">
        <v>372</v>
      </c>
      <c r="C558" s="17">
        <v>3.1982942430703624E-3</v>
      </c>
      <c r="D558" t="str">
        <f>_xlfn.CONCAT(Ratios2[[#This Row],[Product]],Ratios2[[#This Row],[Size ]])</f>
        <v>TR2600 - Galls Womens G-Tac Tactical Pants24 34</v>
      </c>
    </row>
    <row r="559" spans="1:4" x14ac:dyDescent="0.25">
      <c r="A559" t="s">
        <v>373</v>
      </c>
      <c r="B559" t="s">
        <v>374</v>
      </c>
      <c r="C559" s="17">
        <v>3.7394213737453256E-3</v>
      </c>
      <c r="D559" t="str">
        <f>_xlfn.CONCAT(Ratios2[[#This Row],[Product]],Ratios2[[#This Row],[Size ]])</f>
        <v>TR3303 - 511 Tactical Tdu Poly/Cotton Ripstop Pants28 30</v>
      </c>
    </row>
    <row r="560" spans="1:4" x14ac:dyDescent="0.25">
      <c r="A560" t="s">
        <v>373</v>
      </c>
      <c r="B560" t="s">
        <v>375</v>
      </c>
      <c r="C560" s="17">
        <v>4.9202912812438496E-4</v>
      </c>
      <c r="D560" t="str">
        <f>_xlfn.CONCAT(Ratios2[[#This Row],[Product]],Ratios2[[#This Row],[Size ]])</f>
        <v>TR3303 - 511 Tactical Tdu Poly/Cotton Ripstop Pants28 32</v>
      </c>
    </row>
    <row r="561" spans="1:4" x14ac:dyDescent="0.25">
      <c r="A561" t="s">
        <v>373</v>
      </c>
      <c r="B561" t="s">
        <v>376</v>
      </c>
      <c r="C561" s="17">
        <v>1.180869907498524E-3</v>
      </c>
      <c r="D561" t="str">
        <f>_xlfn.CONCAT(Ratios2[[#This Row],[Product]],Ratios2[[#This Row],[Size ]])</f>
        <v>TR3303 - 511 Tactical Tdu Poly/Cotton Ripstop Pants28 34</v>
      </c>
    </row>
    <row r="562" spans="1:4" x14ac:dyDescent="0.25">
      <c r="A562" t="s">
        <v>373</v>
      </c>
      <c r="B562" t="s">
        <v>377</v>
      </c>
      <c r="C562" s="17">
        <v>2.95217476874631E-4</v>
      </c>
      <c r="D562" t="str">
        <f>_xlfn.CONCAT(Ratios2[[#This Row],[Product]],Ratios2[[#This Row],[Size ]])</f>
        <v>TR3303 - 511 Tactical Tdu Poly/Cotton Ripstop Pants28 36</v>
      </c>
    </row>
    <row r="563" spans="1:4" x14ac:dyDescent="0.25">
      <c r="A563" t="s">
        <v>373</v>
      </c>
      <c r="B563" t="s">
        <v>296</v>
      </c>
      <c r="C563" s="17">
        <v>4.5168273961818536E-2</v>
      </c>
      <c r="D563" t="str">
        <f>_xlfn.CONCAT(Ratios2[[#This Row],[Product]],Ratios2[[#This Row],[Size ]])</f>
        <v>TR3303 - 511 Tactical Tdu Poly/Cotton Ripstop Pants30 30</v>
      </c>
    </row>
    <row r="564" spans="1:4" x14ac:dyDescent="0.25">
      <c r="A564" t="s">
        <v>373</v>
      </c>
      <c r="B564" t="s">
        <v>297</v>
      </c>
      <c r="C564" s="17">
        <v>3.0013776815587482E-2</v>
      </c>
      <c r="D564" t="str">
        <f>_xlfn.CONCAT(Ratios2[[#This Row],[Product]],Ratios2[[#This Row],[Size ]])</f>
        <v>TR3303 - 511 Tactical Tdu Poly/Cotton Ripstop Pants30 32</v>
      </c>
    </row>
    <row r="565" spans="1:4" x14ac:dyDescent="0.25">
      <c r="A565" t="s">
        <v>373</v>
      </c>
      <c r="B565" t="s">
        <v>298</v>
      </c>
      <c r="C565" s="17">
        <v>4.5266679787443415E-3</v>
      </c>
      <c r="D565" t="str">
        <f>_xlfn.CONCAT(Ratios2[[#This Row],[Product]],Ratios2[[#This Row],[Size ]])</f>
        <v>TR3303 - 511 Tactical Tdu Poly/Cotton Ripstop Pants30 34</v>
      </c>
    </row>
    <row r="566" spans="1:4" x14ac:dyDescent="0.25">
      <c r="A566" t="s">
        <v>373</v>
      </c>
      <c r="B566" t="s">
        <v>378</v>
      </c>
      <c r="C566" s="17">
        <v>2.0665223381224167E-3</v>
      </c>
      <c r="D566" t="str">
        <f>_xlfn.CONCAT(Ratios2[[#This Row],[Product]],Ratios2[[#This Row],[Size ]])</f>
        <v>TR3303 - 511 Tactical Tdu Poly/Cotton Ripstop Pants30 36</v>
      </c>
    </row>
    <row r="567" spans="1:4" x14ac:dyDescent="0.25">
      <c r="A567" t="s">
        <v>373</v>
      </c>
      <c r="B567" t="s">
        <v>300</v>
      </c>
      <c r="C567" s="17">
        <v>6.3274945876795913E-2</v>
      </c>
      <c r="D567" t="str">
        <f>_xlfn.CONCAT(Ratios2[[#This Row],[Product]],Ratios2[[#This Row],[Size ]])</f>
        <v>TR3303 - 511 Tactical Tdu Poly/Cotton Ripstop Pants32 30</v>
      </c>
    </row>
    <row r="568" spans="1:4" x14ac:dyDescent="0.25">
      <c r="A568" t="s">
        <v>373</v>
      </c>
      <c r="B568" t="s">
        <v>301</v>
      </c>
      <c r="C568" s="17">
        <v>5.6484943908679391E-2</v>
      </c>
      <c r="D568" t="str">
        <f>_xlfn.CONCAT(Ratios2[[#This Row],[Product]],Ratios2[[#This Row],[Size ]])</f>
        <v>TR3303 - 511 Tactical Tdu Poly/Cotton Ripstop Pants32 32</v>
      </c>
    </row>
    <row r="569" spans="1:4" x14ac:dyDescent="0.25">
      <c r="A569" t="s">
        <v>373</v>
      </c>
      <c r="B569" t="s">
        <v>302</v>
      </c>
      <c r="C569" s="17">
        <v>2.3420586498720725E-2</v>
      </c>
      <c r="D569" t="str">
        <f>_xlfn.CONCAT(Ratios2[[#This Row],[Product]],Ratios2[[#This Row],[Size ]])</f>
        <v>TR3303 - 511 Tactical Tdu Poly/Cotton Ripstop Pants32 34</v>
      </c>
    </row>
    <row r="570" spans="1:4" x14ac:dyDescent="0.25">
      <c r="A570" t="s">
        <v>373</v>
      </c>
      <c r="B570" t="s">
        <v>379</v>
      </c>
      <c r="C570" s="17">
        <v>1.180869907498524E-3</v>
      </c>
      <c r="D570" t="str">
        <f>_xlfn.CONCAT(Ratios2[[#This Row],[Product]],Ratios2[[#This Row],[Size ]])</f>
        <v>TR3303 - 511 Tactical Tdu Poly/Cotton Ripstop Pants32 36</v>
      </c>
    </row>
    <row r="571" spans="1:4" x14ac:dyDescent="0.25">
      <c r="A571" t="s">
        <v>373</v>
      </c>
      <c r="B571" t="s">
        <v>304</v>
      </c>
      <c r="C571" s="17">
        <v>6.2684510923046638E-2</v>
      </c>
      <c r="D571" t="str">
        <f>_xlfn.CONCAT(Ratios2[[#This Row],[Product]],Ratios2[[#This Row],[Size ]])</f>
        <v>TR3303 - 511 Tactical Tdu Poly/Cotton Ripstop Pants34 30</v>
      </c>
    </row>
    <row r="572" spans="1:4" x14ac:dyDescent="0.25">
      <c r="A572" t="s">
        <v>373</v>
      </c>
      <c r="B572" t="s">
        <v>305</v>
      </c>
      <c r="C572" s="17">
        <v>6.1700452666797877E-2</v>
      </c>
      <c r="D572" t="str">
        <f>_xlfn.CONCAT(Ratios2[[#This Row],[Product]],Ratios2[[#This Row],[Size ]])</f>
        <v>TR3303 - 511 Tactical Tdu Poly/Cotton Ripstop Pants34 32</v>
      </c>
    </row>
    <row r="573" spans="1:4" x14ac:dyDescent="0.25">
      <c r="A573" t="s">
        <v>373</v>
      </c>
      <c r="B573" t="s">
        <v>306</v>
      </c>
      <c r="C573" s="17">
        <v>2.450305058059437E-2</v>
      </c>
      <c r="D573" t="str">
        <f>_xlfn.CONCAT(Ratios2[[#This Row],[Product]],Ratios2[[#This Row],[Size ]])</f>
        <v>TR3303 - 511 Tactical Tdu Poly/Cotton Ripstop Pants34 34</v>
      </c>
    </row>
    <row r="574" spans="1:4" x14ac:dyDescent="0.25">
      <c r="A574" t="s">
        <v>373</v>
      </c>
      <c r="B574" t="s">
        <v>380</v>
      </c>
      <c r="C574" s="17">
        <v>4.4282621531194647E-3</v>
      </c>
      <c r="D574" t="str">
        <f>_xlfn.CONCAT(Ratios2[[#This Row],[Product]],Ratios2[[#This Row],[Size ]])</f>
        <v>TR3303 - 511 Tactical Tdu Poly/Cotton Ripstop Pants34 36</v>
      </c>
    </row>
    <row r="575" spans="1:4" x14ac:dyDescent="0.25">
      <c r="A575" t="s">
        <v>373</v>
      </c>
      <c r="B575" t="s">
        <v>308</v>
      </c>
      <c r="C575" s="17">
        <v>6.6128714819917334E-2</v>
      </c>
      <c r="D575" t="str">
        <f>_xlfn.CONCAT(Ratios2[[#This Row],[Product]],Ratios2[[#This Row],[Size ]])</f>
        <v>TR3303 - 511 Tactical Tdu Poly/Cotton Ripstop Pants36 30</v>
      </c>
    </row>
    <row r="576" spans="1:4" x14ac:dyDescent="0.25">
      <c r="A576" t="s">
        <v>373</v>
      </c>
      <c r="B576" t="s">
        <v>309</v>
      </c>
      <c r="C576" s="17">
        <v>5.2056681755559928E-2</v>
      </c>
      <c r="D576" t="str">
        <f>_xlfn.CONCAT(Ratios2[[#This Row],[Product]],Ratios2[[#This Row],[Size ]])</f>
        <v>TR3303 - 511 Tactical Tdu Poly/Cotton Ripstop Pants36 32</v>
      </c>
    </row>
    <row r="577" spans="1:4" x14ac:dyDescent="0.25">
      <c r="A577" t="s">
        <v>373</v>
      </c>
      <c r="B577" t="s">
        <v>310</v>
      </c>
      <c r="C577" s="17">
        <v>2.8340877779964573E-2</v>
      </c>
      <c r="D577" t="str">
        <f>_xlfn.CONCAT(Ratios2[[#This Row],[Product]],Ratios2[[#This Row],[Size ]])</f>
        <v>TR3303 - 511 Tactical Tdu Poly/Cotton Ripstop Pants36 34</v>
      </c>
    </row>
    <row r="578" spans="1:4" x14ac:dyDescent="0.25">
      <c r="A578" t="s">
        <v>373</v>
      </c>
      <c r="B578" t="s">
        <v>381</v>
      </c>
      <c r="C578" s="17">
        <v>2.9521747687463098E-3</v>
      </c>
      <c r="D578" t="str">
        <f>_xlfn.CONCAT(Ratios2[[#This Row],[Product]],Ratios2[[#This Row],[Size ]])</f>
        <v>TR3303 - 511 Tactical Tdu Poly/Cotton Ripstop Pants36 36</v>
      </c>
    </row>
    <row r="579" spans="1:4" x14ac:dyDescent="0.25">
      <c r="A579" t="s">
        <v>373</v>
      </c>
      <c r="B579" t="s">
        <v>312</v>
      </c>
      <c r="C579" s="17">
        <v>5.2843928360558942E-2</v>
      </c>
      <c r="D579" t="str">
        <f>_xlfn.CONCAT(Ratios2[[#This Row],[Product]],Ratios2[[#This Row],[Size ]])</f>
        <v>TR3303 - 511 Tactical Tdu Poly/Cotton Ripstop Pants38 30</v>
      </c>
    </row>
    <row r="580" spans="1:4" x14ac:dyDescent="0.25">
      <c r="A580" t="s">
        <v>373</v>
      </c>
      <c r="B580" t="s">
        <v>313</v>
      </c>
      <c r="C580" s="17">
        <v>4.5266679787443413E-2</v>
      </c>
      <c r="D580" t="str">
        <f>_xlfn.CONCAT(Ratios2[[#This Row],[Product]],Ratios2[[#This Row],[Size ]])</f>
        <v>TR3303 - 511 Tactical Tdu Poly/Cotton Ripstop Pants38 32</v>
      </c>
    </row>
    <row r="581" spans="1:4" x14ac:dyDescent="0.25">
      <c r="A581" t="s">
        <v>373</v>
      </c>
      <c r="B581" t="s">
        <v>314</v>
      </c>
      <c r="C581" s="17">
        <v>2.2830151544971464E-2</v>
      </c>
      <c r="D581" t="str">
        <f>_xlfn.CONCAT(Ratios2[[#This Row],[Product]],Ratios2[[#This Row],[Size ]])</f>
        <v>TR3303 - 511 Tactical Tdu Poly/Cotton Ripstop Pants38 34</v>
      </c>
    </row>
    <row r="582" spans="1:4" x14ac:dyDescent="0.25">
      <c r="A582" t="s">
        <v>373</v>
      </c>
      <c r="B582" t="s">
        <v>382</v>
      </c>
      <c r="C582" s="17">
        <v>1.082464081873647E-3</v>
      </c>
      <c r="D582" t="str">
        <f>_xlfn.CONCAT(Ratios2[[#This Row],[Product]],Ratios2[[#This Row],[Size ]])</f>
        <v>TR3303 - 511 Tactical Tdu Poly/Cotton Ripstop Pants38 36</v>
      </c>
    </row>
    <row r="583" spans="1:4" x14ac:dyDescent="0.25">
      <c r="A583" t="s">
        <v>373</v>
      </c>
      <c r="B583" t="s">
        <v>316</v>
      </c>
      <c r="C583" s="17">
        <v>4.3790592403070261E-2</v>
      </c>
      <c r="D583" t="str">
        <f>_xlfn.CONCAT(Ratios2[[#This Row],[Product]],Ratios2[[#This Row],[Size ]])</f>
        <v>TR3303 - 511 Tactical Tdu Poly/Cotton Ripstop Pants40 30</v>
      </c>
    </row>
    <row r="584" spans="1:4" x14ac:dyDescent="0.25">
      <c r="A584" t="s">
        <v>373</v>
      </c>
      <c r="B584" t="s">
        <v>317</v>
      </c>
      <c r="C584" s="17">
        <v>3.5327691399330841E-2</v>
      </c>
      <c r="D584" t="str">
        <f>_xlfn.CONCAT(Ratios2[[#This Row],[Product]],Ratios2[[#This Row],[Size ]])</f>
        <v>TR3303 - 511 Tactical Tdu Poly/Cotton Ripstop Pants40 32</v>
      </c>
    </row>
    <row r="585" spans="1:4" x14ac:dyDescent="0.25">
      <c r="A585" t="s">
        <v>373</v>
      </c>
      <c r="B585" t="s">
        <v>318</v>
      </c>
      <c r="C585" s="17">
        <v>1.1218264121235976E-2</v>
      </c>
      <c r="D585" t="str">
        <f>_xlfn.CONCAT(Ratios2[[#This Row],[Product]],Ratios2[[#This Row],[Size ]])</f>
        <v>TR3303 - 511 Tactical Tdu Poly/Cotton Ripstop Pants40 34</v>
      </c>
    </row>
    <row r="586" spans="1:4" x14ac:dyDescent="0.25">
      <c r="A586" t="s">
        <v>373</v>
      </c>
      <c r="B586" t="s">
        <v>383</v>
      </c>
      <c r="C586" s="17">
        <v>1.2792757331234008E-3</v>
      </c>
      <c r="D586" t="str">
        <f>_xlfn.CONCAT(Ratios2[[#This Row],[Product]],Ratios2[[#This Row],[Size ]])</f>
        <v>TR3303 - 511 Tactical Tdu Poly/Cotton Ripstop Pants40 36</v>
      </c>
    </row>
    <row r="587" spans="1:4" x14ac:dyDescent="0.25">
      <c r="A587" t="s">
        <v>373</v>
      </c>
      <c r="B587" t="s">
        <v>320</v>
      </c>
      <c r="C587" s="17">
        <v>3.2473922456209406E-2</v>
      </c>
      <c r="D587" t="str">
        <f>_xlfn.CONCAT(Ratios2[[#This Row],[Product]],Ratios2[[#This Row],[Size ]])</f>
        <v>TR3303 - 511 Tactical Tdu Poly/Cotton Ripstop Pants42 30</v>
      </c>
    </row>
    <row r="588" spans="1:4" x14ac:dyDescent="0.25">
      <c r="A588" t="s">
        <v>373</v>
      </c>
      <c r="B588" t="s">
        <v>321</v>
      </c>
      <c r="C588" s="17">
        <v>2.1747687463097815E-2</v>
      </c>
      <c r="D588" t="str">
        <f>_xlfn.CONCAT(Ratios2[[#This Row],[Product]],Ratios2[[#This Row],[Size ]])</f>
        <v>TR3303 - 511 Tactical Tdu Poly/Cotton Ripstop Pants42 32</v>
      </c>
    </row>
    <row r="589" spans="1:4" x14ac:dyDescent="0.25">
      <c r="A589" t="s">
        <v>373</v>
      </c>
      <c r="B589" t="s">
        <v>322</v>
      </c>
      <c r="C589" s="17">
        <v>1.0923046644361346E-2</v>
      </c>
      <c r="D589" t="str">
        <f>_xlfn.CONCAT(Ratios2[[#This Row],[Product]],Ratios2[[#This Row],[Size ]])</f>
        <v>TR3303 - 511 Tactical Tdu Poly/Cotton Ripstop Pants42 34</v>
      </c>
    </row>
    <row r="590" spans="1:4" x14ac:dyDescent="0.25">
      <c r="A590" t="s">
        <v>373</v>
      </c>
      <c r="B590" t="s">
        <v>384</v>
      </c>
      <c r="C590" s="17">
        <v>9.8405825624876993E-4</v>
      </c>
      <c r="D590" t="str">
        <f>_xlfn.CONCAT(Ratios2[[#This Row],[Product]],Ratios2[[#This Row],[Size ]])</f>
        <v>TR3303 - 511 Tactical Tdu Poly/Cotton Ripstop Pants42 36</v>
      </c>
    </row>
    <row r="591" spans="1:4" x14ac:dyDescent="0.25">
      <c r="A591" t="s">
        <v>373</v>
      </c>
      <c r="B591" t="s">
        <v>324</v>
      </c>
      <c r="C591" s="17">
        <v>2.2633339893721707E-2</v>
      </c>
      <c r="D591" t="str">
        <f>_xlfn.CONCAT(Ratios2[[#This Row],[Product]],Ratios2[[#This Row],[Size ]])</f>
        <v>TR3303 - 511 Tactical Tdu Poly/Cotton Ripstop Pants44 30</v>
      </c>
    </row>
    <row r="592" spans="1:4" x14ac:dyDescent="0.25">
      <c r="A592" t="s">
        <v>373</v>
      </c>
      <c r="B592" t="s">
        <v>325</v>
      </c>
      <c r="C592" s="17">
        <v>1.9385947648100768E-2</v>
      </c>
      <c r="D592" t="str">
        <f>_xlfn.CONCAT(Ratios2[[#This Row],[Product]],Ratios2[[#This Row],[Size ]])</f>
        <v>TR3303 - 511 Tactical Tdu Poly/Cotton Ripstop Pants44 32</v>
      </c>
    </row>
    <row r="593" spans="1:4" x14ac:dyDescent="0.25">
      <c r="A593" t="s">
        <v>373</v>
      </c>
      <c r="B593" t="s">
        <v>326</v>
      </c>
      <c r="C593" s="17">
        <v>7.0852194449911431E-3</v>
      </c>
      <c r="D593" t="str">
        <f>_xlfn.CONCAT(Ratios2[[#This Row],[Product]],Ratios2[[#This Row],[Size ]])</f>
        <v>TR3303 - 511 Tactical Tdu Poly/Cotton Ripstop Pants44 34</v>
      </c>
    </row>
    <row r="594" spans="1:4" x14ac:dyDescent="0.25">
      <c r="A594" t="s">
        <v>373</v>
      </c>
      <c r="B594" t="s">
        <v>385</v>
      </c>
      <c r="C594" s="17">
        <v>1.180869907498524E-3</v>
      </c>
      <c r="D594" t="str">
        <f>_xlfn.CONCAT(Ratios2[[#This Row],[Product]],Ratios2[[#This Row],[Size ]])</f>
        <v>TR3303 - 511 Tactical Tdu Poly/Cotton Ripstop Pants44 36</v>
      </c>
    </row>
    <row r="595" spans="1:4" x14ac:dyDescent="0.25">
      <c r="A595" t="s">
        <v>373</v>
      </c>
      <c r="B595" t="s">
        <v>386</v>
      </c>
      <c r="C595" s="17">
        <v>2.0074788427474906E-2</v>
      </c>
      <c r="D595" t="str">
        <f>_xlfn.CONCAT(Ratios2[[#This Row],[Product]],Ratios2[[#This Row],[Size ]])</f>
        <v>TR3303 - 511 Tactical Tdu Poly/Cotton Ripstop Pants46 30</v>
      </c>
    </row>
    <row r="596" spans="1:4" x14ac:dyDescent="0.25">
      <c r="A596" t="s">
        <v>373</v>
      </c>
      <c r="B596" t="s">
        <v>387</v>
      </c>
      <c r="C596" s="17">
        <v>1.7221019484353475E-2</v>
      </c>
      <c r="D596" t="str">
        <f>_xlfn.CONCAT(Ratios2[[#This Row],[Product]],Ratios2[[#This Row],[Size ]])</f>
        <v>TR3303 - 511 Tactical Tdu Poly/Cotton Ripstop Pants46 32</v>
      </c>
    </row>
    <row r="597" spans="1:4" x14ac:dyDescent="0.25">
      <c r="A597" t="s">
        <v>373</v>
      </c>
      <c r="B597" t="s">
        <v>388</v>
      </c>
      <c r="C597" s="17">
        <v>6.2979728399921277E-3</v>
      </c>
      <c r="D597" t="str">
        <f>_xlfn.CONCAT(Ratios2[[#This Row],[Product]],Ratios2[[#This Row],[Size ]])</f>
        <v>TR3303 - 511 Tactical Tdu Poly/Cotton Ripstop Pants46 34</v>
      </c>
    </row>
    <row r="598" spans="1:4" x14ac:dyDescent="0.25">
      <c r="A598" t="s">
        <v>373</v>
      </c>
      <c r="B598" t="s">
        <v>389</v>
      </c>
      <c r="C598" s="17">
        <v>1.082464081873647E-3</v>
      </c>
      <c r="D598" t="str">
        <f>_xlfn.CONCAT(Ratios2[[#This Row],[Product]],Ratios2[[#This Row],[Size ]])</f>
        <v>TR3303 - 511 Tactical Tdu Poly/Cotton Ripstop Pants46 36</v>
      </c>
    </row>
    <row r="599" spans="1:4" x14ac:dyDescent="0.25">
      <c r="A599" t="s">
        <v>373</v>
      </c>
      <c r="B599" t="s">
        <v>390</v>
      </c>
      <c r="C599" s="17">
        <v>1.3776815587482779E-2</v>
      </c>
      <c r="D599" t="str">
        <f>_xlfn.CONCAT(Ratios2[[#This Row],[Product]],Ratios2[[#This Row],[Size ]])</f>
        <v>TR3303 - 511 Tactical Tdu Poly/Cotton Ripstop Pants48 30</v>
      </c>
    </row>
    <row r="600" spans="1:4" x14ac:dyDescent="0.25">
      <c r="A600" t="s">
        <v>373</v>
      </c>
      <c r="B600" t="s">
        <v>391</v>
      </c>
      <c r="C600" s="17">
        <v>1.1808699074985239E-2</v>
      </c>
      <c r="D600" t="str">
        <f>_xlfn.CONCAT(Ratios2[[#This Row],[Product]],Ratios2[[#This Row],[Size ]])</f>
        <v>TR3303 - 511 Tactical Tdu Poly/Cotton Ripstop Pants48 32</v>
      </c>
    </row>
    <row r="601" spans="1:4" x14ac:dyDescent="0.25">
      <c r="A601" t="s">
        <v>373</v>
      </c>
      <c r="B601" t="s">
        <v>392</v>
      </c>
      <c r="C601" s="17">
        <v>4.3298563274945879E-3</v>
      </c>
      <c r="D601" t="str">
        <f>_xlfn.CONCAT(Ratios2[[#This Row],[Product]],Ratios2[[#This Row],[Size ]])</f>
        <v>TR3303 - 511 Tactical Tdu Poly/Cotton Ripstop Pants48 34</v>
      </c>
    </row>
    <row r="602" spans="1:4" x14ac:dyDescent="0.25">
      <c r="A602" t="s">
        <v>373</v>
      </c>
      <c r="B602" t="s">
        <v>393</v>
      </c>
      <c r="C602" s="17">
        <v>6.8884077937413893E-4</v>
      </c>
      <c r="D602" t="str">
        <f>_xlfn.CONCAT(Ratios2[[#This Row],[Product]],Ratios2[[#This Row],[Size ]])</f>
        <v>TR3303 - 511 Tactical Tdu Poly/Cotton Ripstop Pants48 36</v>
      </c>
    </row>
    <row r="603" spans="1:4" x14ac:dyDescent="0.25">
      <c r="A603" t="s">
        <v>373</v>
      </c>
      <c r="B603" t="s">
        <v>394</v>
      </c>
      <c r="C603" s="17">
        <v>1.0923046644361346E-2</v>
      </c>
      <c r="D603" t="str">
        <f>_xlfn.CONCAT(Ratios2[[#This Row],[Product]],Ratios2[[#This Row],[Size ]])</f>
        <v>TR3303 - 511 Tactical Tdu Poly/Cotton Ripstop Pants50 30</v>
      </c>
    </row>
    <row r="604" spans="1:4" x14ac:dyDescent="0.25">
      <c r="A604" t="s">
        <v>373</v>
      </c>
      <c r="B604" t="s">
        <v>395</v>
      </c>
      <c r="C604" s="17">
        <v>9.3485534343633134E-3</v>
      </c>
      <c r="D604" t="str">
        <f>_xlfn.CONCAT(Ratios2[[#This Row],[Product]],Ratios2[[#This Row],[Size ]])</f>
        <v>TR3303 - 511 Tactical Tdu Poly/Cotton Ripstop Pants50 32</v>
      </c>
    </row>
    <row r="605" spans="1:4" x14ac:dyDescent="0.25">
      <c r="A605" t="s">
        <v>373</v>
      </c>
      <c r="B605" t="s">
        <v>396</v>
      </c>
      <c r="C605" s="17">
        <v>3.4442038968706947E-3</v>
      </c>
      <c r="D605" t="str">
        <f>_xlfn.CONCAT(Ratios2[[#This Row],[Product]],Ratios2[[#This Row],[Size ]])</f>
        <v>TR3303 - 511 Tactical Tdu Poly/Cotton Ripstop Pants50 34</v>
      </c>
    </row>
    <row r="606" spans="1:4" x14ac:dyDescent="0.25">
      <c r="A606" t="s">
        <v>373</v>
      </c>
      <c r="B606" t="s">
        <v>397</v>
      </c>
      <c r="C606" s="17">
        <v>5.90434953749262E-4</v>
      </c>
      <c r="D606" t="str">
        <f>_xlfn.CONCAT(Ratios2[[#This Row],[Product]],Ratios2[[#This Row],[Size ]])</f>
        <v>TR3303 - 511 Tactical Tdu Poly/Cotton Ripstop Pants50 36</v>
      </c>
    </row>
    <row r="607" spans="1:4" x14ac:dyDescent="0.25">
      <c r="A607" t="s">
        <v>373</v>
      </c>
      <c r="B607" t="s">
        <v>398</v>
      </c>
      <c r="C607" s="17">
        <v>9.3485534343633134E-3</v>
      </c>
      <c r="D607" t="str">
        <f>_xlfn.CONCAT(Ratios2[[#This Row],[Product]],Ratios2[[#This Row],[Size ]])</f>
        <v>TR3303 - 511 Tactical Tdu Poly/Cotton Ripstop Pants52 30</v>
      </c>
    </row>
    <row r="608" spans="1:4" x14ac:dyDescent="0.25">
      <c r="A608" t="s">
        <v>373</v>
      </c>
      <c r="B608" t="s">
        <v>399</v>
      </c>
      <c r="C608" s="17">
        <v>8.0692777012399131E-3</v>
      </c>
      <c r="D608" t="str">
        <f>_xlfn.CONCAT(Ratios2[[#This Row],[Product]],Ratios2[[#This Row],[Size ]])</f>
        <v>TR3303 - 511 Tactical Tdu Poly/Cotton Ripstop Pants52 32</v>
      </c>
    </row>
    <row r="609" spans="1:4" x14ac:dyDescent="0.25">
      <c r="A609" t="s">
        <v>373</v>
      </c>
      <c r="B609" t="s">
        <v>400</v>
      </c>
      <c r="C609" s="17">
        <v>2.9521747687463098E-3</v>
      </c>
      <c r="D609" t="str">
        <f>_xlfn.CONCAT(Ratios2[[#This Row],[Product]],Ratios2[[#This Row],[Size ]])</f>
        <v>TR3303 - 511 Tactical Tdu Poly/Cotton Ripstop Pants52 34</v>
      </c>
    </row>
    <row r="610" spans="1:4" x14ac:dyDescent="0.25">
      <c r="A610" t="s">
        <v>373</v>
      </c>
      <c r="B610" t="s">
        <v>401</v>
      </c>
      <c r="C610" s="17">
        <v>4.9202912812438496E-4</v>
      </c>
      <c r="D610" t="str">
        <f>_xlfn.CONCAT(Ratios2[[#This Row],[Product]],Ratios2[[#This Row],[Size ]])</f>
        <v>TR3303 - 511 Tactical Tdu Poly/Cotton Ripstop Pants52 36</v>
      </c>
    </row>
    <row r="611" spans="1:4" x14ac:dyDescent="0.25">
      <c r="A611" t="s">
        <v>373</v>
      </c>
      <c r="B611" t="s">
        <v>402</v>
      </c>
      <c r="C611" s="17">
        <v>6.6915961424916359E-3</v>
      </c>
      <c r="D611" t="str">
        <f>_xlfn.CONCAT(Ratios2[[#This Row],[Product]],Ratios2[[#This Row],[Size ]])</f>
        <v>TR3303 - 511 Tactical Tdu Poly/Cotton Ripstop Pants54 30</v>
      </c>
    </row>
    <row r="612" spans="1:4" x14ac:dyDescent="0.25">
      <c r="A612" t="s">
        <v>373</v>
      </c>
      <c r="B612" t="s">
        <v>403</v>
      </c>
      <c r="C612" s="17">
        <v>5.7075378862428659E-3</v>
      </c>
      <c r="D612" t="str">
        <f>_xlfn.CONCAT(Ratios2[[#This Row],[Product]],Ratios2[[#This Row],[Size ]])</f>
        <v>TR3303 - 511 Tactical Tdu Poly/Cotton Ripstop Pants54 32</v>
      </c>
    </row>
    <row r="613" spans="1:4" x14ac:dyDescent="0.25">
      <c r="A613" t="s">
        <v>373</v>
      </c>
      <c r="B613" t="s">
        <v>404</v>
      </c>
      <c r="C613" s="17">
        <v>2.0665223381224167E-3</v>
      </c>
      <c r="D613" t="str">
        <f>_xlfn.CONCAT(Ratios2[[#This Row],[Product]],Ratios2[[#This Row],[Size ]])</f>
        <v>TR3303 - 511 Tactical Tdu Poly/Cotton Ripstop Pants54 34</v>
      </c>
    </row>
    <row r="614" spans="1:4" x14ac:dyDescent="0.25">
      <c r="A614" t="s">
        <v>373</v>
      </c>
      <c r="B614" t="s">
        <v>405</v>
      </c>
      <c r="C614" s="17">
        <v>3.9362330249950798E-4</v>
      </c>
      <c r="D614" t="str">
        <f>_xlfn.CONCAT(Ratios2[[#This Row],[Product]],Ratios2[[#This Row],[Size ]])</f>
        <v>TR3303 - 511 Tactical Tdu Poly/Cotton Ripstop Pants54 36</v>
      </c>
    </row>
    <row r="615" spans="1:4" x14ac:dyDescent="0.25">
      <c r="A615" t="s">
        <v>445</v>
      </c>
      <c r="B615" t="s">
        <v>273</v>
      </c>
      <c r="C615" s="17">
        <v>1.3452914798206279E-2</v>
      </c>
      <c r="D615" t="str">
        <f>_xlfn.CONCAT(Ratios2[[#This Row],[Product]],Ratios2[[#This Row],[Size ]])</f>
        <v>TR396 - Truspec - BDU Pant 65/35 Poly/Cotton RipstopLG LNG</v>
      </c>
    </row>
    <row r="616" spans="1:4" x14ac:dyDescent="0.25">
      <c r="A616" t="s">
        <v>445</v>
      </c>
      <c r="B616" t="s">
        <v>265</v>
      </c>
      <c r="C616" s="17">
        <v>0.10089686098654709</v>
      </c>
      <c r="D616" t="str">
        <f>_xlfn.CONCAT(Ratios2[[#This Row],[Product]],Ratios2[[#This Row],[Size ]])</f>
        <v>TR396 - Truspec - BDU Pant 65/35 Poly/Cotton RipstopLG REG</v>
      </c>
    </row>
    <row r="617" spans="1:4" x14ac:dyDescent="0.25">
      <c r="A617" t="s">
        <v>445</v>
      </c>
      <c r="B617" t="s">
        <v>291</v>
      </c>
      <c r="C617" s="17">
        <v>6.2780269058295965E-2</v>
      </c>
      <c r="D617" t="str">
        <f>_xlfn.CONCAT(Ratios2[[#This Row],[Product]],Ratios2[[#This Row],[Size ]])</f>
        <v>TR396 - Truspec - BDU Pant 65/35 Poly/Cotton RipstopLG SHT</v>
      </c>
    </row>
    <row r="618" spans="1:4" x14ac:dyDescent="0.25">
      <c r="A618" t="s">
        <v>445</v>
      </c>
      <c r="B618" t="s">
        <v>278</v>
      </c>
      <c r="C618" s="17">
        <v>3.1390134529147982E-2</v>
      </c>
      <c r="D618" t="str">
        <f>_xlfn.CONCAT(Ratios2[[#This Row],[Product]],Ratios2[[#This Row],[Size ]])</f>
        <v>TR396 - Truspec - BDU Pant 65/35 Poly/Cotton RipstopMD LNG</v>
      </c>
    </row>
    <row r="619" spans="1:4" x14ac:dyDescent="0.25">
      <c r="A619" t="s">
        <v>445</v>
      </c>
      <c r="B619" t="s">
        <v>264</v>
      </c>
      <c r="C619" s="17">
        <v>0.10089686098654709</v>
      </c>
      <c r="D619" t="str">
        <f>_xlfn.CONCAT(Ratios2[[#This Row],[Product]],Ratios2[[#This Row],[Size ]])</f>
        <v>TR396 - Truspec - BDU Pant 65/35 Poly/Cotton RipstopMD REG</v>
      </c>
    </row>
    <row r="620" spans="1:4" x14ac:dyDescent="0.25">
      <c r="A620" t="s">
        <v>445</v>
      </c>
      <c r="B620" t="s">
        <v>290</v>
      </c>
      <c r="C620" s="17">
        <v>8.9686098654708519E-3</v>
      </c>
      <c r="D620" t="str">
        <f>_xlfn.CONCAT(Ratios2[[#This Row],[Product]],Ratios2[[#This Row],[Size ]])</f>
        <v>TR396 - Truspec - BDU Pant 65/35 Poly/Cotton RipstopMD SHT</v>
      </c>
    </row>
    <row r="621" spans="1:4" x14ac:dyDescent="0.25">
      <c r="A621" t="s">
        <v>445</v>
      </c>
      <c r="B621" t="s">
        <v>288</v>
      </c>
      <c r="C621" s="17">
        <v>2.4663677130044841E-2</v>
      </c>
      <c r="D621" t="str">
        <f>_xlfn.CONCAT(Ratios2[[#This Row],[Product]],Ratios2[[#This Row],[Size ]])</f>
        <v>TR396 - Truspec - BDU Pant 65/35 Poly/Cotton RipstopSM LNG</v>
      </c>
    </row>
    <row r="622" spans="1:4" x14ac:dyDescent="0.25">
      <c r="A622" t="s">
        <v>445</v>
      </c>
      <c r="B622" t="s">
        <v>263</v>
      </c>
      <c r="C622" s="17">
        <v>8.9686098654708515E-2</v>
      </c>
      <c r="D622" t="str">
        <f>_xlfn.CONCAT(Ratios2[[#This Row],[Product]],Ratios2[[#This Row],[Size ]])</f>
        <v>TR396 - Truspec - BDU Pant 65/35 Poly/Cotton RipstopSM REG</v>
      </c>
    </row>
    <row r="623" spans="1:4" x14ac:dyDescent="0.25">
      <c r="A623" t="s">
        <v>445</v>
      </c>
      <c r="B623" t="s">
        <v>289</v>
      </c>
      <c r="C623" s="17">
        <v>3.1390134529147982E-2</v>
      </c>
      <c r="D623" t="str">
        <f>_xlfn.CONCAT(Ratios2[[#This Row],[Product]],Ratios2[[#This Row],[Size ]])</f>
        <v>TR396 - Truspec - BDU Pant 65/35 Poly/Cotton RipstopSM SHT</v>
      </c>
    </row>
    <row r="624" spans="1:4" x14ac:dyDescent="0.25">
      <c r="A624" t="s">
        <v>445</v>
      </c>
      <c r="B624" t="s">
        <v>274</v>
      </c>
      <c r="C624" s="17">
        <v>2.2421524663677129E-2</v>
      </c>
      <c r="D624" t="str">
        <f>_xlfn.CONCAT(Ratios2[[#This Row],[Product]],Ratios2[[#This Row],[Size ]])</f>
        <v>TR396 - Truspec - BDU Pant 65/35 Poly/Cotton RipstopXL LNG</v>
      </c>
    </row>
    <row r="625" spans="1:4" x14ac:dyDescent="0.25">
      <c r="A625" t="s">
        <v>445</v>
      </c>
      <c r="B625" t="s">
        <v>266</v>
      </c>
      <c r="C625" s="17">
        <v>0.13901345291479822</v>
      </c>
      <c r="D625" t="str">
        <f>_xlfn.CONCAT(Ratios2[[#This Row],[Product]],Ratios2[[#This Row],[Size ]])</f>
        <v>TR396 - Truspec - BDU Pant 65/35 Poly/Cotton RipstopXL REG</v>
      </c>
    </row>
    <row r="626" spans="1:4" x14ac:dyDescent="0.25">
      <c r="A626" t="s">
        <v>445</v>
      </c>
      <c r="B626" t="s">
        <v>292</v>
      </c>
      <c r="C626" s="17">
        <v>4.4843049327354259E-3</v>
      </c>
      <c r="D626" t="str">
        <f>_xlfn.CONCAT(Ratios2[[#This Row],[Product]],Ratios2[[#This Row],[Size ]])</f>
        <v>TR396 - Truspec - BDU Pant 65/35 Poly/Cotton RipstopXL SHT</v>
      </c>
    </row>
    <row r="627" spans="1:4" x14ac:dyDescent="0.25">
      <c r="A627" t="s">
        <v>445</v>
      </c>
      <c r="B627" t="s">
        <v>262</v>
      </c>
      <c r="C627" s="17">
        <v>2.4663677130044841E-2</v>
      </c>
      <c r="D627" t="str">
        <f>_xlfn.CONCAT(Ratios2[[#This Row],[Product]],Ratios2[[#This Row],[Size ]])</f>
        <v>TR396 - Truspec - BDU Pant 65/35 Poly/Cotton RipstopXS REG</v>
      </c>
    </row>
    <row r="628" spans="1:4" x14ac:dyDescent="0.25">
      <c r="A628" t="s">
        <v>445</v>
      </c>
      <c r="B628" t="s">
        <v>287</v>
      </c>
      <c r="C628" s="17">
        <v>4.0358744394618833E-2</v>
      </c>
      <c r="D628" t="str">
        <f>_xlfn.CONCAT(Ratios2[[#This Row],[Product]],Ratios2[[#This Row],[Size ]])</f>
        <v>TR396 - Truspec - BDU Pant 65/35 Poly/Cotton RipstopXS SHT</v>
      </c>
    </row>
    <row r="629" spans="1:4" x14ac:dyDescent="0.25">
      <c r="A629" t="s">
        <v>445</v>
      </c>
      <c r="B629" t="s">
        <v>275</v>
      </c>
      <c r="C629" s="17">
        <v>4.2600896860986545E-2</v>
      </c>
      <c r="D629" t="str">
        <f>_xlfn.CONCAT(Ratios2[[#This Row],[Product]],Ratios2[[#This Row],[Size ]])</f>
        <v>TR396 - Truspec - BDU Pant 65/35 Poly/Cotton Ripstop2X LNG</v>
      </c>
    </row>
    <row r="630" spans="1:4" x14ac:dyDescent="0.25">
      <c r="A630" t="s">
        <v>445</v>
      </c>
      <c r="B630" t="s">
        <v>267</v>
      </c>
      <c r="C630" s="17">
        <v>9.641255605381166E-2</v>
      </c>
      <c r="D630" t="str">
        <f>_xlfn.CONCAT(Ratios2[[#This Row],[Product]],Ratios2[[#This Row],[Size ]])</f>
        <v>TR396 - Truspec - BDU Pant 65/35 Poly/Cotton Ripstop2X REG</v>
      </c>
    </row>
    <row r="631" spans="1:4" x14ac:dyDescent="0.25">
      <c r="A631" t="s">
        <v>445</v>
      </c>
      <c r="B631" t="s">
        <v>276</v>
      </c>
      <c r="C631" s="17">
        <v>6.7264573991031393E-3</v>
      </c>
      <c r="D631" t="str">
        <f>_xlfn.CONCAT(Ratios2[[#This Row],[Product]],Ratios2[[#This Row],[Size ]])</f>
        <v>TR396 - Truspec - BDU Pant 65/35 Poly/Cotton Ripstop3X LNG</v>
      </c>
    </row>
    <row r="632" spans="1:4" x14ac:dyDescent="0.25">
      <c r="A632" t="s">
        <v>445</v>
      </c>
      <c r="B632" t="s">
        <v>268</v>
      </c>
      <c r="C632" s="17">
        <v>6.726457399103139E-2</v>
      </c>
      <c r="D632" t="str">
        <f>_xlfn.CONCAT(Ratios2[[#This Row],[Product]],Ratios2[[#This Row],[Size ]])</f>
        <v>TR396 - Truspec - BDU Pant 65/35 Poly/Cotton Ripstop3X REG</v>
      </c>
    </row>
    <row r="633" spans="1:4" x14ac:dyDescent="0.25">
      <c r="A633" t="s">
        <v>445</v>
      </c>
      <c r="B633" t="s">
        <v>269</v>
      </c>
      <c r="C633" s="17">
        <v>2.914798206278027E-2</v>
      </c>
      <c r="D633" t="str">
        <f>_xlfn.CONCAT(Ratios2[[#This Row],[Product]],Ratios2[[#This Row],[Size ]])</f>
        <v>TR396 - Truspec - BDU Pant 65/35 Poly/Cotton Ripstop4X REG</v>
      </c>
    </row>
    <row r="634" spans="1:4" x14ac:dyDescent="0.25">
      <c r="A634" t="s">
        <v>445</v>
      </c>
      <c r="B634" t="s">
        <v>270</v>
      </c>
      <c r="C634" s="17">
        <v>6.2780269058295965E-2</v>
      </c>
      <c r="D634" t="str">
        <f>_xlfn.CONCAT(Ratios2[[#This Row],[Product]],Ratios2[[#This Row],[Size ]])</f>
        <v>TR396 - Truspec - BDU Pant 65/35 Poly/Cotton Ripstop5X REG</v>
      </c>
    </row>
    <row r="635" spans="1:4" x14ac:dyDescent="0.25">
      <c r="A635" t="s">
        <v>236</v>
      </c>
      <c r="B635" t="s">
        <v>374</v>
      </c>
      <c r="C635" s="17">
        <v>3.7080405932864951E-3</v>
      </c>
      <c r="D635" t="str">
        <f>_xlfn.CONCAT(Ratios2[[#This Row],[Product]],Ratios2[[#This Row],[Size ]])</f>
        <v>TR3306 - 5.11 Tac Lite Pants28 30</v>
      </c>
    </row>
    <row r="636" spans="1:4" x14ac:dyDescent="0.25">
      <c r="A636" t="s">
        <v>236</v>
      </c>
      <c r="B636" t="s">
        <v>375</v>
      </c>
      <c r="C636" s="17">
        <v>4.8790007806401249E-4</v>
      </c>
      <c r="D636" t="str">
        <f>_xlfn.CONCAT(Ratios2[[#This Row],[Product]],Ratios2[[#This Row],[Size ]])</f>
        <v>TR3306 - 5.11 Tac Lite Pants28 32</v>
      </c>
    </row>
    <row r="637" spans="1:4" x14ac:dyDescent="0.25">
      <c r="A637" t="s">
        <v>236</v>
      </c>
      <c r="B637" t="s">
        <v>376</v>
      </c>
      <c r="C637" s="17">
        <v>1.17096018735363E-3</v>
      </c>
      <c r="D637" t="str">
        <f>_xlfn.CONCAT(Ratios2[[#This Row],[Product]],Ratios2[[#This Row],[Size ]])</f>
        <v>TR3306 - 5.11 Tac Lite Pants28 34</v>
      </c>
    </row>
    <row r="638" spans="1:4" x14ac:dyDescent="0.25">
      <c r="A638" t="s">
        <v>236</v>
      </c>
      <c r="B638" t="s">
        <v>377</v>
      </c>
      <c r="C638" s="17">
        <v>2.9274004683840749E-4</v>
      </c>
      <c r="D638" t="str">
        <f>_xlfn.CONCAT(Ratios2[[#This Row],[Product]],Ratios2[[#This Row],[Size ]])</f>
        <v>TR3306 - 5.11 Tac Lite Pants28 36</v>
      </c>
    </row>
    <row r="639" spans="1:4" x14ac:dyDescent="0.25">
      <c r="A639" t="s">
        <v>236</v>
      </c>
      <c r="B639" t="s">
        <v>296</v>
      </c>
      <c r="C639" s="17">
        <v>4.4789227166276348E-2</v>
      </c>
      <c r="D639" t="str">
        <f>_xlfn.CONCAT(Ratios2[[#This Row],[Product]],Ratios2[[#This Row],[Size ]])</f>
        <v>TR3306 - 5.11 Tac Lite Pants30 30</v>
      </c>
    </row>
    <row r="640" spans="1:4" x14ac:dyDescent="0.25">
      <c r="A640" t="s">
        <v>236</v>
      </c>
      <c r="B640" t="s">
        <v>297</v>
      </c>
      <c r="C640" s="17">
        <v>2.976190476190476E-2</v>
      </c>
      <c r="D640" t="str">
        <f>_xlfn.CONCAT(Ratios2[[#This Row],[Product]],Ratios2[[#This Row],[Size ]])</f>
        <v>TR3306 - 5.11 Tac Lite Pants30 32</v>
      </c>
    </row>
    <row r="641" spans="1:4" x14ac:dyDescent="0.25">
      <c r="A641" t="s">
        <v>236</v>
      </c>
      <c r="B641" t="s">
        <v>298</v>
      </c>
      <c r="C641" s="17">
        <v>4.4886807181889147E-3</v>
      </c>
      <c r="D641" t="str">
        <f>_xlfn.CONCAT(Ratios2[[#This Row],[Product]],Ratios2[[#This Row],[Size ]])</f>
        <v>TR3306 - 5.11 Tac Lite Pants30 34</v>
      </c>
    </row>
    <row r="642" spans="1:4" x14ac:dyDescent="0.25">
      <c r="A642" t="s">
        <v>236</v>
      </c>
      <c r="B642" t="s">
        <v>378</v>
      </c>
      <c r="C642" s="17">
        <v>2.0491803278688526E-3</v>
      </c>
      <c r="D642" t="str">
        <f>_xlfn.CONCAT(Ratios2[[#This Row],[Product]],Ratios2[[#This Row],[Size ]])</f>
        <v>TR3306 - 5.11 Tac Lite Pants30 36</v>
      </c>
    </row>
    <row r="643" spans="1:4" x14ac:dyDescent="0.25">
      <c r="A643" t="s">
        <v>236</v>
      </c>
      <c r="B643" t="s">
        <v>300</v>
      </c>
      <c r="C643" s="17">
        <v>6.2743950039032007E-2</v>
      </c>
      <c r="D643" t="str">
        <f>_xlfn.CONCAT(Ratios2[[#This Row],[Product]],Ratios2[[#This Row],[Size ]])</f>
        <v>TR3306 - 5.11 Tac Lite Pants32 30</v>
      </c>
    </row>
    <row r="644" spans="1:4" x14ac:dyDescent="0.25">
      <c r="A644" t="s">
        <v>236</v>
      </c>
      <c r="B644" t="s">
        <v>301</v>
      </c>
      <c r="C644" s="17">
        <v>5.6010928961748634E-2</v>
      </c>
      <c r="D644" t="str">
        <f>_xlfn.CONCAT(Ratios2[[#This Row],[Product]],Ratios2[[#This Row],[Size ]])</f>
        <v>TR3306 - 5.11 Tac Lite Pants32 32</v>
      </c>
    </row>
    <row r="645" spans="1:4" x14ac:dyDescent="0.25">
      <c r="A645" t="s">
        <v>236</v>
      </c>
      <c r="B645" t="s">
        <v>302</v>
      </c>
      <c r="C645" s="17">
        <v>2.3224043715846996E-2</v>
      </c>
      <c r="D645" t="str">
        <f>_xlfn.CONCAT(Ratios2[[#This Row],[Product]],Ratios2[[#This Row],[Size ]])</f>
        <v>TR3306 - 5.11 Tac Lite Pants32 34</v>
      </c>
    </row>
    <row r="646" spans="1:4" x14ac:dyDescent="0.25">
      <c r="A646" t="s">
        <v>236</v>
      </c>
      <c r="B646" t="s">
        <v>379</v>
      </c>
      <c r="C646" s="17">
        <v>1.17096018735363E-3</v>
      </c>
      <c r="D646" t="str">
        <f>_xlfn.CONCAT(Ratios2[[#This Row],[Product]],Ratios2[[#This Row],[Size ]])</f>
        <v>TR3306 - 5.11 Tac Lite Pants32 36</v>
      </c>
    </row>
    <row r="647" spans="1:4" x14ac:dyDescent="0.25">
      <c r="A647" t="s">
        <v>236</v>
      </c>
      <c r="B647" t="s">
        <v>304</v>
      </c>
      <c r="C647" s="17">
        <v>6.2158469945355191E-2</v>
      </c>
      <c r="D647" t="str">
        <f>_xlfn.CONCAT(Ratios2[[#This Row],[Product]],Ratios2[[#This Row],[Size ]])</f>
        <v>TR3306 - 5.11 Tac Lite Pants34 30</v>
      </c>
    </row>
    <row r="648" spans="1:4" x14ac:dyDescent="0.25">
      <c r="A648" t="s">
        <v>236</v>
      </c>
      <c r="B648" t="s">
        <v>305</v>
      </c>
      <c r="C648" s="17">
        <v>6.1182669789227165E-2</v>
      </c>
      <c r="D648" t="str">
        <f>_xlfn.CONCAT(Ratios2[[#This Row],[Product]],Ratios2[[#This Row],[Size ]])</f>
        <v>TR3306 - 5.11 Tac Lite Pants34 32</v>
      </c>
    </row>
    <row r="649" spans="1:4" x14ac:dyDescent="0.25">
      <c r="A649" t="s">
        <v>236</v>
      </c>
      <c r="B649" t="s">
        <v>306</v>
      </c>
      <c r="C649" s="17">
        <v>2.4297423887587821E-2</v>
      </c>
      <c r="D649" t="str">
        <f>_xlfn.CONCAT(Ratios2[[#This Row],[Product]],Ratios2[[#This Row],[Size ]])</f>
        <v>TR3306 - 5.11 Tac Lite Pants34 34</v>
      </c>
    </row>
    <row r="650" spans="1:4" x14ac:dyDescent="0.25">
      <c r="A650" t="s">
        <v>236</v>
      </c>
      <c r="B650" t="s">
        <v>380</v>
      </c>
      <c r="C650" s="17">
        <v>4.3911007025761121E-3</v>
      </c>
      <c r="D650" t="str">
        <f>_xlfn.CONCAT(Ratios2[[#This Row],[Product]],Ratios2[[#This Row],[Size ]])</f>
        <v>TR3306 - 5.11 Tac Lite Pants34 36</v>
      </c>
    </row>
    <row r="651" spans="1:4" x14ac:dyDescent="0.25">
      <c r="A651" t="s">
        <v>236</v>
      </c>
      <c r="B651" t="s">
        <v>308</v>
      </c>
      <c r="C651" s="17">
        <v>6.5573770491803282E-2</v>
      </c>
      <c r="D651" t="str">
        <f>_xlfn.CONCAT(Ratios2[[#This Row],[Product]],Ratios2[[#This Row],[Size ]])</f>
        <v>TR3306 - 5.11 Tac Lite Pants36 30</v>
      </c>
    </row>
    <row r="652" spans="1:4" x14ac:dyDescent="0.25">
      <c r="A652" t="s">
        <v>236</v>
      </c>
      <c r="B652" t="s">
        <v>309</v>
      </c>
      <c r="C652" s="17">
        <v>5.1619828259172523E-2</v>
      </c>
      <c r="D652" t="str">
        <f>_xlfn.CONCAT(Ratios2[[#This Row],[Product]],Ratios2[[#This Row],[Size ]])</f>
        <v>TR3306 - 5.11 Tac Lite Pants36 32</v>
      </c>
    </row>
    <row r="653" spans="1:4" x14ac:dyDescent="0.25">
      <c r="A653" t="s">
        <v>236</v>
      </c>
      <c r="B653" t="s">
        <v>310</v>
      </c>
      <c r="C653" s="17">
        <v>2.8103044496487119E-2</v>
      </c>
      <c r="D653" t="str">
        <f>_xlfn.CONCAT(Ratios2[[#This Row],[Product]],Ratios2[[#This Row],[Size ]])</f>
        <v>TR3306 - 5.11 Tac Lite Pants36 34</v>
      </c>
    </row>
    <row r="654" spans="1:4" x14ac:dyDescent="0.25">
      <c r="A654" t="s">
        <v>236</v>
      </c>
      <c r="B654" t="s">
        <v>381</v>
      </c>
      <c r="C654" s="17">
        <v>2.9274004683840752E-3</v>
      </c>
      <c r="D654" t="str">
        <f>_xlfn.CONCAT(Ratios2[[#This Row],[Product]],Ratios2[[#This Row],[Size ]])</f>
        <v>TR3306 - 5.11 Tac Lite Pants36 36</v>
      </c>
    </row>
    <row r="655" spans="1:4" x14ac:dyDescent="0.25">
      <c r="A655" t="s">
        <v>236</v>
      </c>
      <c r="B655" t="s">
        <v>312</v>
      </c>
      <c r="C655" s="17">
        <v>5.2400468384074944E-2</v>
      </c>
      <c r="D655" t="str">
        <f>_xlfn.CONCAT(Ratios2[[#This Row],[Product]],Ratios2[[#This Row],[Size ]])</f>
        <v>TR3306 - 5.11 Tac Lite Pants38 30</v>
      </c>
    </row>
    <row r="656" spans="1:4" x14ac:dyDescent="0.25">
      <c r="A656" t="s">
        <v>236</v>
      </c>
      <c r="B656" t="s">
        <v>313</v>
      </c>
      <c r="C656" s="17">
        <v>4.488680718188915E-2</v>
      </c>
      <c r="D656" t="str">
        <f>_xlfn.CONCAT(Ratios2[[#This Row],[Product]],Ratios2[[#This Row],[Size ]])</f>
        <v>TR3306 - 5.11 Tac Lite Pants38 32</v>
      </c>
    </row>
    <row r="657" spans="1:4" x14ac:dyDescent="0.25">
      <c r="A657" t="s">
        <v>236</v>
      </c>
      <c r="B657" t="s">
        <v>314</v>
      </c>
      <c r="C657" s="17">
        <v>2.263856362217018E-2</v>
      </c>
      <c r="D657" t="str">
        <f>_xlfn.CONCAT(Ratios2[[#This Row],[Product]],Ratios2[[#This Row],[Size ]])</f>
        <v>TR3306 - 5.11 Tac Lite Pants38 34</v>
      </c>
    </row>
    <row r="658" spans="1:4" x14ac:dyDescent="0.25">
      <c r="A658" t="s">
        <v>236</v>
      </c>
      <c r="B658" t="s">
        <v>382</v>
      </c>
      <c r="C658" s="17">
        <v>1.0733801717408276E-3</v>
      </c>
      <c r="D658" t="str">
        <f>_xlfn.CONCAT(Ratios2[[#This Row],[Product]],Ratios2[[#This Row],[Size ]])</f>
        <v>TR3306 - 5.11 Tac Lite Pants38 36</v>
      </c>
    </row>
    <row r="659" spans="1:4" x14ac:dyDescent="0.25">
      <c r="A659" t="s">
        <v>236</v>
      </c>
      <c r="B659" t="s">
        <v>316</v>
      </c>
      <c r="C659" s="17">
        <v>4.3423106947697111E-2</v>
      </c>
      <c r="D659" t="str">
        <f>_xlfn.CONCAT(Ratios2[[#This Row],[Product]],Ratios2[[#This Row],[Size ]])</f>
        <v>TR3306 - 5.11 Tac Lite Pants40 30</v>
      </c>
    </row>
    <row r="660" spans="1:4" x14ac:dyDescent="0.25">
      <c r="A660" t="s">
        <v>236</v>
      </c>
      <c r="B660" t="s">
        <v>317</v>
      </c>
      <c r="C660" s="17">
        <v>3.5031225604996094E-2</v>
      </c>
      <c r="D660" t="str">
        <f>_xlfn.CONCAT(Ratios2[[#This Row],[Product]],Ratios2[[#This Row],[Size ]])</f>
        <v>TR3306 - 5.11 Tac Lite Pants40 32</v>
      </c>
    </row>
    <row r="661" spans="1:4" x14ac:dyDescent="0.25">
      <c r="A661" t="s">
        <v>236</v>
      </c>
      <c r="B661" t="s">
        <v>318</v>
      </c>
      <c r="C661" s="17">
        <v>1.1124121779859485E-2</v>
      </c>
      <c r="D661" t="str">
        <f>_xlfn.CONCAT(Ratios2[[#This Row],[Product]],Ratios2[[#This Row],[Size ]])</f>
        <v>TR3306 - 5.11 Tac Lite Pants40 34</v>
      </c>
    </row>
    <row r="662" spans="1:4" x14ac:dyDescent="0.25">
      <c r="A662" t="s">
        <v>236</v>
      </c>
      <c r="B662" t="s">
        <v>383</v>
      </c>
      <c r="C662" s="17">
        <v>1.2685402029664326E-3</v>
      </c>
      <c r="D662" t="str">
        <f>_xlfn.CONCAT(Ratios2[[#This Row],[Product]],Ratios2[[#This Row],[Size ]])</f>
        <v>TR3306 - 5.11 Tac Lite Pants40 36</v>
      </c>
    </row>
    <row r="663" spans="1:4" x14ac:dyDescent="0.25">
      <c r="A663" t="s">
        <v>236</v>
      </c>
      <c r="B663" t="s">
        <v>320</v>
      </c>
      <c r="C663" s="17">
        <v>3.2201405152224825E-2</v>
      </c>
      <c r="D663" t="str">
        <f>_xlfn.CONCAT(Ratios2[[#This Row],[Product]],Ratios2[[#This Row],[Size ]])</f>
        <v>TR3306 - 5.11 Tac Lite Pants42 30</v>
      </c>
    </row>
    <row r="664" spans="1:4" x14ac:dyDescent="0.25">
      <c r="A664" t="s">
        <v>236</v>
      </c>
      <c r="B664" t="s">
        <v>321</v>
      </c>
      <c r="C664" s="17">
        <v>2.1565183450429352E-2</v>
      </c>
      <c r="D664" t="str">
        <f>_xlfn.CONCAT(Ratios2[[#This Row],[Product]],Ratios2[[#This Row],[Size ]])</f>
        <v>TR3306 - 5.11 Tac Lite Pants42 32</v>
      </c>
    </row>
    <row r="665" spans="1:4" x14ac:dyDescent="0.25">
      <c r="A665" t="s">
        <v>236</v>
      </c>
      <c r="B665" t="s">
        <v>322</v>
      </c>
      <c r="C665" s="17">
        <v>1.0831381733021077E-2</v>
      </c>
      <c r="D665" t="str">
        <f>_xlfn.CONCAT(Ratios2[[#This Row],[Product]],Ratios2[[#This Row],[Size ]])</f>
        <v>TR3306 - 5.11 Tac Lite Pants42 34</v>
      </c>
    </row>
    <row r="666" spans="1:4" x14ac:dyDescent="0.25">
      <c r="A666" t="s">
        <v>236</v>
      </c>
      <c r="B666" t="s">
        <v>384</v>
      </c>
      <c r="C666" s="17">
        <v>9.7580015612802498E-4</v>
      </c>
      <c r="D666" t="str">
        <f>_xlfn.CONCAT(Ratios2[[#This Row],[Product]],Ratios2[[#This Row],[Size ]])</f>
        <v>TR3306 - 5.11 Tac Lite Pants42 36</v>
      </c>
    </row>
    <row r="667" spans="1:4" x14ac:dyDescent="0.25">
      <c r="A667" t="s">
        <v>236</v>
      </c>
      <c r="B667" t="s">
        <v>324</v>
      </c>
      <c r="C667" s="17">
        <v>2.2443403590944575E-2</v>
      </c>
      <c r="D667" t="str">
        <f>_xlfn.CONCAT(Ratios2[[#This Row],[Product]],Ratios2[[#This Row],[Size ]])</f>
        <v>TR3306 - 5.11 Tac Lite Pants44 30</v>
      </c>
    </row>
    <row r="668" spans="1:4" x14ac:dyDescent="0.25">
      <c r="A668" t="s">
        <v>236</v>
      </c>
      <c r="B668" t="s">
        <v>325</v>
      </c>
      <c r="C668" s="17">
        <v>1.9223263075722093E-2</v>
      </c>
      <c r="D668" t="str">
        <f>_xlfn.CONCAT(Ratios2[[#This Row],[Product]],Ratios2[[#This Row],[Size ]])</f>
        <v>TR3306 - 5.11 Tac Lite Pants44 32</v>
      </c>
    </row>
    <row r="669" spans="1:4" x14ac:dyDescent="0.25">
      <c r="A669" t="s">
        <v>236</v>
      </c>
      <c r="B669" t="s">
        <v>326</v>
      </c>
      <c r="C669" s="17">
        <v>7.0257611241217799E-3</v>
      </c>
      <c r="D669" t="str">
        <f>_xlfn.CONCAT(Ratios2[[#This Row],[Product]],Ratios2[[#This Row],[Size ]])</f>
        <v>TR3306 - 5.11 Tac Lite Pants44 34</v>
      </c>
    </row>
    <row r="670" spans="1:4" x14ac:dyDescent="0.25">
      <c r="A670" t="s">
        <v>236</v>
      </c>
      <c r="B670" t="s">
        <v>385</v>
      </c>
      <c r="C670" s="17">
        <v>1.17096018735363E-3</v>
      </c>
      <c r="D670" t="str">
        <f>_xlfn.CONCAT(Ratios2[[#This Row],[Product]],Ratios2[[#This Row],[Size ]])</f>
        <v>TR3306 - 5.11 Tac Lite Pants44 36</v>
      </c>
    </row>
    <row r="671" spans="1:4" x14ac:dyDescent="0.25">
      <c r="A671" t="s">
        <v>236</v>
      </c>
      <c r="B671" t="s">
        <v>327</v>
      </c>
      <c r="C671" s="17">
        <v>4.4203747072599532E-2</v>
      </c>
      <c r="D671" t="str">
        <f>_xlfn.CONCAT(Ratios2[[#This Row],[Product]],Ratios2[[#This Row],[Size ]])</f>
        <v>TR3306 - 5.11 Tac Lite Pants46 OB</v>
      </c>
    </row>
    <row r="672" spans="1:4" x14ac:dyDescent="0.25">
      <c r="A672" t="s">
        <v>236</v>
      </c>
      <c r="B672" t="s">
        <v>328</v>
      </c>
      <c r="C672" s="17">
        <v>3.0347384855581576E-2</v>
      </c>
      <c r="D672" t="str">
        <f>_xlfn.CONCAT(Ratios2[[#This Row],[Product]],Ratios2[[#This Row],[Size ]])</f>
        <v>TR3306 - 5.11 Tac Lite Pants48 OB</v>
      </c>
    </row>
    <row r="673" spans="1:4" x14ac:dyDescent="0.25">
      <c r="A673" t="s">
        <v>236</v>
      </c>
      <c r="B673" t="s">
        <v>329</v>
      </c>
      <c r="C673" s="17">
        <v>2.4004683840749413E-2</v>
      </c>
      <c r="D673" t="str">
        <f>_xlfn.CONCAT(Ratios2[[#This Row],[Product]],Ratios2[[#This Row],[Size ]])</f>
        <v>TR3306 - 5.11 Tac Lite Pants50 OB</v>
      </c>
    </row>
    <row r="674" spans="1:4" x14ac:dyDescent="0.25">
      <c r="A674" t="s">
        <v>236</v>
      </c>
      <c r="B674" t="s">
        <v>330</v>
      </c>
      <c r="C674" s="17">
        <v>2.0686963309914128E-2</v>
      </c>
      <c r="D674" t="str">
        <f>_xlfn.CONCAT(Ratios2[[#This Row],[Product]],Ratios2[[#This Row],[Size ]])</f>
        <v>TR3306 - 5.11 Tac Lite Pants52 OB</v>
      </c>
    </row>
    <row r="675" spans="1:4" x14ac:dyDescent="0.25">
      <c r="A675" t="s">
        <v>236</v>
      </c>
      <c r="B675" t="s">
        <v>331</v>
      </c>
      <c r="C675" s="17">
        <v>1.4637002341920375E-2</v>
      </c>
      <c r="D675" t="str">
        <f>_xlfn.CONCAT(Ratios2[[#This Row],[Product]],Ratios2[[#This Row],[Size ]])</f>
        <v>TR3306 - 5.11 Tac Lite Pants54 OB</v>
      </c>
    </row>
    <row r="676" spans="1:4" x14ac:dyDescent="0.25">
      <c r="A676" t="s">
        <v>236</v>
      </c>
      <c r="B676" t="s">
        <v>332</v>
      </c>
      <c r="C676" s="17">
        <v>6.3427010148321625E-3</v>
      </c>
      <c r="D676" t="str">
        <f>_xlfn.CONCAT(Ratios2[[#This Row],[Product]],Ratios2[[#This Row],[Size ]])</f>
        <v>TR3306 - 5.11 Tac Lite Pants56 OB</v>
      </c>
    </row>
    <row r="677" spans="1:4" x14ac:dyDescent="0.25">
      <c r="A677" t="s">
        <v>236</v>
      </c>
      <c r="B677" t="s">
        <v>333</v>
      </c>
      <c r="C677" s="17">
        <v>1.95160031225605E-3</v>
      </c>
      <c r="D677" t="str">
        <f>_xlfn.CONCAT(Ratios2[[#This Row],[Product]],Ratios2[[#This Row],[Size ]])</f>
        <v>TR3306 - 5.11 Tac Lite Pants58 OB</v>
      </c>
    </row>
    <row r="678" spans="1:4" x14ac:dyDescent="0.25">
      <c r="A678" t="s">
        <v>237</v>
      </c>
      <c r="B678" t="s">
        <v>294</v>
      </c>
      <c r="C678" s="17">
        <v>2.2484416740872662E-2</v>
      </c>
      <c r="D678" t="str">
        <f>_xlfn.CONCAT(Ratios2[[#This Row],[Product]],Ratios2[[#This Row],[Size ]])</f>
        <v>TR549 - Mens Tru-Spec 24-7 Teflon Coated P/C R/S Tactical Pants28 OB</v>
      </c>
    </row>
    <row r="679" spans="1:4" x14ac:dyDescent="0.25">
      <c r="A679" t="s">
        <v>237</v>
      </c>
      <c r="B679" t="s">
        <v>374</v>
      </c>
      <c r="C679" s="17">
        <v>0</v>
      </c>
      <c r="D679" t="str">
        <f>_xlfn.CONCAT(Ratios2[[#This Row],[Product]],Ratios2[[#This Row],[Size ]])</f>
        <v>TR549 - Mens Tru-Spec 24-7 Teflon Coated P/C R/S Tactical Pants28 30</v>
      </c>
    </row>
    <row r="680" spans="1:4" x14ac:dyDescent="0.25">
      <c r="A680" t="s">
        <v>237</v>
      </c>
      <c r="B680" t="s">
        <v>375</v>
      </c>
      <c r="C680" s="17">
        <v>0</v>
      </c>
      <c r="D680" t="str">
        <f>_xlfn.CONCAT(Ratios2[[#This Row],[Product]],Ratios2[[#This Row],[Size ]])</f>
        <v>TR549 - Mens Tru-Spec 24-7 Teflon Coated P/C R/S Tactical Pants28 32</v>
      </c>
    </row>
    <row r="681" spans="1:4" x14ac:dyDescent="0.25">
      <c r="A681" t="s">
        <v>237</v>
      </c>
      <c r="B681" t="s">
        <v>376</v>
      </c>
      <c r="C681" s="17">
        <v>0</v>
      </c>
      <c r="D681" t="str">
        <f>_xlfn.CONCAT(Ratios2[[#This Row],[Product]],Ratios2[[#This Row],[Size ]])</f>
        <v>TR549 - Mens Tru-Spec 24-7 Teflon Coated P/C R/S Tactical Pants28 34</v>
      </c>
    </row>
    <row r="682" spans="1:4" x14ac:dyDescent="0.25">
      <c r="A682" t="s">
        <v>237</v>
      </c>
      <c r="B682" t="s">
        <v>295</v>
      </c>
      <c r="C682" s="17">
        <v>1.068566340160285E-2</v>
      </c>
      <c r="D682" t="str">
        <f>_xlfn.CONCAT(Ratios2[[#This Row],[Product]],Ratios2[[#This Row],[Size ]])</f>
        <v>TR549 - Mens Tru-Spec 24-7 Teflon Coated P/C R/S Tactical Pants30 OB</v>
      </c>
    </row>
    <row r="683" spans="1:4" x14ac:dyDescent="0.25">
      <c r="A683" t="s">
        <v>237</v>
      </c>
      <c r="B683" t="s">
        <v>296</v>
      </c>
      <c r="C683" s="17">
        <v>5.097951914514693E-2</v>
      </c>
      <c r="D683" t="str">
        <f>_xlfn.CONCAT(Ratios2[[#This Row],[Product]],Ratios2[[#This Row],[Size ]])</f>
        <v>TR549 - Mens Tru-Spec 24-7 Teflon Coated P/C R/S Tactical Pants30 30</v>
      </c>
    </row>
    <row r="684" spans="1:4" x14ac:dyDescent="0.25">
      <c r="A684" t="s">
        <v>237</v>
      </c>
      <c r="B684" t="s">
        <v>297</v>
      </c>
      <c r="C684" s="17">
        <v>3.4283170080142478E-2</v>
      </c>
      <c r="D684" t="str">
        <f>_xlfn.CONCAT(Ratios2[[#This Row],[Product]],Ratios2[[#This Row],[Size ]])</f>
        <v>TR549 - Mens Tru-Spec 24-7 Teflon Coated P/C R/S Tactical Pants30 32</v>
      </c>
    </row>
    <row r="685" spans="1:4" x14ac:dyDescent="0.25">
      <c r="A685" t="s">
        <v>237</v>
      </c>
      <c r="B685" t="s">
        <v>298</v>
      </c>
      <c r="C685" s="17">
        <v>5.1202137132680316E-3</v>
      </c>
      <c r="D685" t="str">
        <f>_xlfn.CONCAT(Ratios2[[#This Row],[Product]],Ratios2[[#This Row],[Size ]])</f>
        <v>TR549 - Mens Tru-Spec 24-7 Teflon Coated P/C R/S Tactical Pants30 34</v>
      </c>
    </row>
    <row r="686" spans="1:4" x14ac:dyDescent="0.25">
      <c r="A686" t="s">
        <v>237</v>
      </c>
      <c r="B686" t="s">
        <v>299</v>
      </c>
      <c r="C686" s="17">
        <v>2.7604630454140695E-2</v>
      </c>
      <c r="D686" t="str">
        <f>_xlfn.CONCAT(Ratios2[[#This Row],[Product]],Ratios2[[#This Row],[Size ]])</f>
        <v>TR549 - Mens Tru-Spec 24-7 Teflon Coated P/C R/S Tactical Pants32 OB</v>
      </c>
    </row>
    <row r="687" spans="1:4" x14ac:dyDescent="0.25">
      <c r="A687" t="s">
        <v>237</v>
      </c>
      <c r="B687" t="s">
        <v>424</v>
      </c>
      <c r="C687" s="17">
        <v>0</v>
      </c>
      <c r="D687" t="str">
        <f>_xlfn.CONCAT(Ratios2[[#This Row],[Product]],Ratios2[[#This Row],[Size ]])</f>
        <v>TR549 - Mens Tru-Spec 24-7 Teflon Coated P/C R/S Tactical Pants32 28</v>
      </c>
    </row>
    <row r="688" spans="1:4" x14ac:dyDescent="0.25">
      <c r="A688" t="s">
        <v>237</v>
      </c>
      <c r="B688" t="s">
        <v>300</v>
      </c>
      <c r="C688" s="17">
        <v>7.8584149599287625E-2</v>
      </c>
      <c r="D688" t="str">
        <f>_xlfn.CONCAT(Ratios2[[#This Row],[Product]],Ratios2[[#This Row],[Size ]])</f>
        <v>TR549 - Mens Tru-Spec 24-7 Teflon Coated P/C R/S Tactical Pants32 30</v>
      </c>
    </row>
    <row r="689" spans="1:4" x14ac:dyDescent="0.25">
      <c r="A689" t="s">
        <v>237</v>
      </c>
      <c r="B689" t="s">
        <v>301</v>
      </c>
      <c r="C689" s="17">
        <v>3.2724844167408729E-2</v>
      </c>
      <c r="D689" t="str">
        <f>_xlfn.CONCAT(Ratios2[[#This Row],[Product]],Ratios2[[#This Row],[Size ]])</f>
        <v>TR549 - Mens Tru-Spec 24-7 Teflon Coated P/C R/S Tactical Pants32 32</v>
      </c>
    </row>
    <row r="690" spans="1:4" x14ac:dyDescent="0.25">
      <c r="A690" t="s">
        <v>237</v>
      </c>
      <c r="B690" t="s">
        <v>302</v>
      </c>
      <c r="C690" s="17">
        <v>2.2261798753339269E-2</v>
      </c>
      <c r="D690" t="str">
        <f>_xlfn.CONCAT(Ratios2[[#This Row],[Product]],Ratios2[[#This Row],[Size ]])</f>
        <v>TR549 - Mens Tru-Spec 24-7 Teflon Coated P/C R/S Tactical Pants32 34</v>
      </c>
    </row>
    <row r="691" spans="1:4" x14ac:dyDescent="0.25">
      <c r="A691" t="s">
        <v>237</v>
      </c>
      <c r="B691" t="s">
        <v>303</v>
      </c>
      <c r="C691" s="17">
        <v>2.5378450578806767E-2</v>
      </c>
      <c r="D691" t="str">
        <f>_xlfn.CONCAT(Ratios2[[#This Row],[Product]],Ratios2[[#This Row],[Size ]])</f>
        <v>TR549 - Mens Tru-Spec 24-7 Teflon Coated P/C R/S Tactical Pants34 OB</v>
      </c>
    </row>
    <row r="692" spans="1:4" x14ac:dyDescent="0.25">
      <c r="A692" t="s">
        <v>237</v>
      </c>
      <c r="B692" t="s">
        <v>304</v>
      </c>
      <c r="C692" s="17">
        <v>6.1442564559216387E-2</v>
      </c>
      <c r="D692" t="str">
        <f>_xlfn.CONCAT(Ratios2[[#This Row],[Product]],Ratios2[[#This Row],[Size ]])</f>
        <v>TR549 - Mens Tru-Spec 24-7 Teflon Coated P/C R/S Tactical Pants34 30</v>
      </c>
    </row>
    <row r="693" spans="1:4" x14ac:dyDescent="0.25">
      <c r="A693" t="s">
        <v>237</v>
      </c>
      <c r="B693" t="s">
        <v>305</v>
      </c>
      <c r="C693" s="17">
        <v>4.3633125556544972E-2</v>
      </c>
      <c r="D693" t="str">
        <f>_xlfn.CONCAT(Ratios2[[#This Row],[Product]],Ratios2[[#This Row],[Size ]])</f>
        <v>TR549 - Mens Tru-Spec 24-7 Teflon Coated P/C R/S Tactical Pants34 32</v>
      </c>
    </row>
    <row r="694" spans="1:4" x14ac:dyDescent="0.25">
      <c r="A694" t="s">
        <v>237</v>
      </c>
      <c r="B694" t="s">
        <v>306</v>
      </c>
      <c r="C694" s="17">
        <v>2.1593944790739093E-2</v>
      </c>
      <c r="D694" t="str">
        <f>_xlfn.CONCAT(Ratios2[[#This Row],[Product]],Ratios2[[#This Row],[Size ]])</f>
        <v>TR549 - Mens Tru-Spec 24-7 Teflon Coated P/C R/S Tactical Pants34 34</v>
      </c>
    </row>
    <row r="695" spans="1:4" x14ac:dyDescent="0.25">
      <c r="A695" t="s">
        <v>237</v>
      </c>
      <c r="B695" t="s">
        <v>307</v>
      </c>
      <c r="C695" s="17">
        <v>2.626892252894034E-2</v>
      </c>
      <c r="D695" t="str">
        <f>_xlfn.CONCAT(Ratios2[[#This Row],[Product]],Ratios2[[#This Row],[Size ]])</f>
        <v>TR549 - Mens Tru-Spec 24-7 Teflon Coated P/C R/S Tactical Pants36 OB</v>
      </c>
    </row>
    <row r="696" spans="1:4" x14ac:dyDescent="0.25">
      <c r="A696" t="s">
        <v>237</v>
      </c>
      <c r="B696" t="s">
        <v>308</v>
      </c>
      <c r="C696" s="17">
        <v>7.680320569902048E-2</v>
      </c>
      <c r="D696" t="str">
        <f>_xlfn.CONCAT(Ratios2[[#This Row],[Product]],Ratios2[[#This Row],[Size ]])</f>
        <v>TR549 - Mens Tru-Spec 24-7 Teflon Coated P/C R/S Tactical Pants36 30</v>
      </c>
    </row>
    <row r="697" spans="1:4" x14ac:dyDescent="0.25">
      <c r="A697" t="s">
        <v>237</v>
      </c>
      <c r="B697" t="s">
        <v>309</v>
      </c>
      <c r="C697" s="17">
        <v>3.7177203918076579E-2</v>
      </c>
      <c r="D697" t="str">
        <f>_xlfn.CONCAT(Ratios2[[#This Row],[Product]],Ratios2[[#This Row],[Size ]])</f>
        <v>TR549 - Mens Tru-Spec 24-7 Teflon Coated P/C R/S Tactical Pants36 32</v>
      </c>
    </row>
    <row r="698" spans="1:4" x14ac:dyDescent="0.25">
      <c r="A698" t="s">
        <v>237</v>
      </c>
      <c r="B698" t="s">
        <v>310</v>
      </c>
      <c r="C698" s="17">
        <v>2.3152270703472842E-2</v>
      </c>
      <c r="D698" t="str">
        <f>_xlfn.CONCAT(Ratios2[[#This Row],[Product]],Ratios2[[#This Row],[Size ]])</f>
        <v>TR549 - Mens Tru-Spec 24-7 Teflon Coated P/C R/S Tactical Pants36 34</v>
      </c>
    </row>
    <row r="699" spans="1:4" x14ac:dyDescent="0.25">
      <c r="A699" t="s">
        <v>237</v>
      </c>
      <c r="B699" t="s">
        <v>311</v>
      </c>
      <c r="C699" s="17">
        <v>2.4933214603739984E-2</v>
      </c>
      <c r="D699" t="str">
        <f>_xlfn.CONCAT(Ratios2[[#This Row],[Product]],Ratios2[[#This Row],[Size ]])</f>
        <v>TR549 - Mens Tru-Spec 24-7 Teflon Coated P/C R/S Tactical Pants38 OB</v>
      </c>
    </row>
    <row r="700" spans="1:4" x14ac:dyDescent="0.25">
      <c r="A700" t="s">
        <v>237</v>
      </c>
      <c r="B700" t="s">
        <v>312</v>
      </c>
      <c r="C700" s="17">
        <v>5.1869991095280496E-2</v>
      </c>
      <c r="D700" t="str">
        <f>_xlfn.CONCAT(Ratios2[[#This Row],[Product]],Ratios2[[#This Row],[Size ]])</f>
        <v>TR549 - Mens Tru-Spec 24-7 Teflon Coated P/C R/S Tactical Pants38 30</v>
      </c>
    </row>
    <row r="701" spans="1:4" x14ac:dyDescent="0.25">
      <c r="A701" t="s">
        <v>237</v>
      </c>
      <c r="B701" t="s">
        <v>313</v>
      </c>
      <c r="C701" s="17">
        <v>3.2502226179875332E-2</v>
      </c>
      <c r="D701" t="str">
        <f>_xlfn.CONCAT(Ratios2[[#This Row],[Product]],Ratios2[[#This Row],[Size ]])</f>
        <v>TR549 - Mens Tru-Spec 24-7 Teflon Coated P/C R/S Tactical Pants38 32</v>
      </c>
    </row>
    <row r="702" spans="1:4" x14ac:dyDescent="0.25">
      <c r="A702" t="s">
        <v>237</v>
      </c>
      <c r="B702" t="s">
        <v>314</v>
      </c>
      <c r="C702" s="17">
        <v>1.7809439002671415E-2</v>
      </c>
      <c r="D702" t="str">
        <f>_xlfn.CONCAT(Ratios2[[#This Row],[Product]],Ratios2[[#This Row],[Size ]])</f>
        <v>TR549 - Mens Tru-Spec 24-7 Teflon Coated P/C R/S Tactical Pants38 34</v>
      </c>
    </row>
    <row r="703" spans="1:4" x14ac:dyDescent="0.25">
      <c r="A703" t="s">
        <v>237</v>
      </c>
      <c r="B703" t="s">
        <v>315</v>
      </c>
      <c r="C703" s="17">
        <v>2.4710596616206591E-2</v>
      </c>
      <c r="D703" t="str">
        <f>_xlfn.CONCAT(Ratios2[[#This Row],[Product]],Ratios2[[#This Row],[Size ]])</f>
        <v>TR549 - Mens Tru-Spec 24-7 Teflon Coated P/C R/S Tactical Pants40 OB</v>
      </c>
    </row>
    <row r="704" spans="1:4" x14ac:dyDescent="0.25">
      <c r="A704" t="s">
        <v>237</v>
      </c>
      <c r="B704" t="s">
        <v>316</v>
      </c>
      <c r="C704" s="17">
        <v>3.7622439893143365E-2</v>
      </c>
      <c r="D704" t="str">
        <f>_xlfn.CONCAT(Ratios2[[#This Row],[Product]],Ratios2[[#This Row],[Size ]])</f>
        <v>TR549 - Mens Tru-Spec 24-7 Teflon Coated P/C R/S Tactical Pants40 30</v>
      </c>
    </row>
    <row r="705" spans="1:4" x14ac:dyDescent="0.25">
      <c r="A705" t="s">
        <v>237</v>
      </c>
      <c r="B705" t="s">
        <v>317</v>
      </c>
      <c r="C705" s="17">
        <v>1.9367764915405164E-2</v>
      </c>
      <c r="D705" t="str">
        <f>_xlfn.CONCAT(Ratios2[[#This Row],[Product]],Ratios2[[#This Row],[Size ]])</f>
        <v>TR549 - Mens Tru-Spec 24-7 Teflon Coated P/C R/S Tactical Pants40 32</v>
      </c>
    </row>
    <row r="706" spans="1:4" x14ac:dyDescent="0.25">
      <c r="A706" t="s">
        <v>237</v>
      </c>
      <c r="B706" t="s">
        <v>318</v>
      </c>
      <c r="C706" s="17">
        <v>8.2368655387355296E-3</v>
      </c>
      <c r="D706" t="str">
        <f>_xlfn.CONCAT(Ratios2[[#This Row],[Product]],Ratios2[[#This Row],[Size ]])</f>
        <v>TR549 - Mens Tru-Spec 24-7 Teflon Coated P/C R/S Tactical Pants40 34</v>
      </c>
    </row>
    <row r="707" spans="1:4" x14ac:dyDescent="0.25">
      <c r="A707" t="s">
        <v>237</v>
      </c>
      <c r="B707" t="s">
        <v>319</v>
      </c>
      <c r="C707" s="17">
        <v>1.8032056990204808E-2</v>
      </c>
      <c r="D707" t="str">
        <f>_xlfn.CONCAT(Ratios2[[#This Row],[Product]],Ratios2[[#This Row],[Size ]])</f>
        <v>TR549 - Mens Tru-Spec 24-7 Teflon Coated P/C R/S Tactical Pants42 OB</v>
      </c>
    </row>
    <row r="708" spans="1:4" x14ac:dyDescent="0.25">
      <c r="A708" t="s">
        <v>237</v>
      </c>
      <c r="B708" t="s">
        <v>320</v>
      </c>
      <c r="C708" s="17">
        <v>3.1389136242208369E-2</v>
      </c>
      <c r="D708" t="str">
        <f>_xlfn.CONCAT(Ratios2[[#This Row],[Product]],Ratios2[[#This Row],[Size ]])</f>
        <v>TR549 - Mens Tru-Spec 24-7 Teflon Coated P/C R/S Tactical Pants42 30</v>
      </c>
    </row>
    <row r="709" spans="1:4" x14ac:dyDescent="0.25">
      <c r="A709" t="s">
        <v>237</v>
      </c>
      <c r="B709" t="s">
        <v>321</v>
      </c>
      <c r="C709" s="17">
        <v>1.2466607301869992E-2</v>
      </c>
      <c r="D709" t="str">
        <f>_xlfn.CONCAT(Ratios2[[#This Row],[Product]],Ratios2[[#This Row],[Size ]])</f>
        <v>TR549 - Mens Tru-Spec 24-7 Teflon Coated P/C R/S Tactical Pants42 32</v>
      </c>
    </row>
    <row r="710" spans="1:4" x14ac:dyDescent="0.25">
      <c r="A710" t="s">
        <v>237</v>
      </c>
      <c r="B710" t="s">
        <v>322</v>
      </c>
      <c r="C710" s="17">
        <v>7.7916295636687441E-3</v>
      </c>
      <c r="D710" t="str">
        <f>_xlfn.CONCAT(Ratios2[[#This Row],[Product]],Ratios2[[#This Row],[Size ]])</f>
        <v>TR549 - Mens Tru-Spec 24-7 Teflon Coated P/C R/S Tactical Pants42 34</v>
      </c>
    </row>
    <row r="711" spans="1:4" x14ac:dyDescent="0.25">
      <c r="A711" t="s">
        <v>237</v>
      </c>
      <c r="B711" t="s">
        <v>323</v>
      </c>
      <c r="C711" s="17">
        <v>6.4559216384683883E-3</v>
      </c>
      <c r="D711" t="str">
        <f>_xlfn.CONCAT(Ratios2[[#This Row],[Product]],Ratios2[[#This Row],[Size ]])</f>
        <v>TR549 - Mens Tru-Spec 24-7 Teflon Coated P/C R/S Tactical Pants44 OB</v>
      </c>
    </row>
    <row r="712" spans="1:4" x14ac:dyDescent="0.25">
      <c r="A712" t="s">
        <v>237</v>
      </c>
      <c r="B712" t="s">
        <v>324</v>
      </c>
      <c r="C712" s="17">
        <v>1.4692787177203919E-2</v>
      </c>
      <c r="D712" t="str">
        <f>_xlfn.CONCAT(Ratios2[[#This Row],[Product]],Ratios2[[#This Row],[Size ]])</f>
        <v>TR549 - Mens Tru-Spec 24-7 Teflon Coated P/C R/S Tactical Pants44 30</v>
      </c>
    </row>
    <row r="713" spans="1:4" x14ac:dyDescent="0.25">
      <c r="A713" t="s">
        <v>237</v>
      </c>
      <c r="B713" t="s">
        <v>325</v>
      </c>
      <c r="C713" s="17">
        <v>6.6785396260017806E-3</v>
      </c>
      <c r="D713" t="str">
        <f>_xlfn.CONCAT(Ratios2[[#This Row],[Product]],Ratios2[[#This Row],[Size ]])</f>
        <v>TR549 - Mens Tru-Spec 24-7 Teflon Coated P/C R/S Tactical Pants44 32</v>
      </c>
    </row>
    <row r="714" spans="1:4" x14ac:dyDescent="0.25">
      <c r="A714" t="s">
        <v>237</v>
      </c>
      <c r="B714" t="s">
        <v>326</v>
      </c>
      <c r="C714" s="17">
        <v>8.4594835262689228E-3</v>
      </c>
      <c r="D714" t="str">
        <f>_xlfn.CONCAT(Ratios2[[#This Row],[Product]],Ratios2[[#This Row],[Size ]])</f>
        <v>TR549 - Mens Tru-Spec 24-7 Teflon Coated P/C R/S Tactical Pants44 34</v>
      </c>
    </row>
    <row r="715" spans="1:4" x14ac:dyDescent="0.25">
      <c r="A715" t="s">
        <v>237</v>
      </c>
      <c r="B715" t="s">
        <v>327</v>
      </c>
      <c r="C715" s="17">
        <v>2.8272484416740871E-2</v>
      </c>
      <c r="D715" t="str">
        <f>_xlfn.CONCAT(Ratios2[[#This Row],[Product]],Ratios2[[#This Row],[Size ]])</f>
        <v>TR549 - Mens Tru-Spec 24-7 Teflon Coated P/C R/S Tactical Pants46 OB</v>
      </c>
    </row>
    <row r="716" spans="1:4" x14ac:dyDescent="0.25">
      <c r="A716" t="s">
        <v>237</v>
      </c>
      <c r="B716" t="s">
        <v>328</v>
      </c>
      <c r="C716" s="17">
        <v>2.070347284060552E-2</v>
      </c>
      <c r="D716" t="str">
        <f>_xlfn.CONCAT(Ratios2[[#This Row],[Product]],Ratios2[[#This Row],[Size ]])</f>
        <v>TR549 - Mens Tru-Spec 24-7 Teflon Coated P/C R/S Tactical Pants48 OB</v>
      </c>
    </row>
    <row r="717" spans="1:4" x14ac:dyDescent="0.25">
      <c r="A717" t="s">
        <v>237</v>
      </c>
      <c r="B717" t="s">
        <v>329</v>
      </c>
      <c r="C717" s="17">
        <v>1.6028495102404273E-2</v>
      </c>
      <c r="D717" t="str">
        <f>_xlfn.CONCAT(Ratios2[[#This Row],[Product]],Ratios2[[#This Row],[Size ]])</f>
        <v>TR549 - Mens Tru-Spec 24-7 Teflon Coated P/C R/S Tactical Pants50 OB</v>
      </c>
    </row>
    <row r="718" spans="1:4" x14ac:dyDescent="0.25">
      <c r="A718" t="s">
        <v>237</v>
      </c>
      <c r="B718" t="s">
        <v>330</v>
      </c>
      <c r="C718" s="17">
        <v>6.6785396260017806E-3</v>
      </c>
      <c r="D718" t="str">
        <f>_xlfn.CONCAT(Ratios2[[#This Row],[Product]],Ratios2[[#This Row],[Size ]])</f>
        <v>TR549 - Mens Tru-Spec 24-7 Teflon Coated P/C R/S Tactical Pants52 OB</v>
      </c>
    </row>
    <row r="719" spans="1:4" x14ac:dyDescent="0.25">
      <c r="A719" t="s">
        <v>237</v>
      </c>
      <c r="B719" t="s">
        <v>331</v>
      </c>
      <c r="C719" s="17">
        <v>5.1202137132680316E-3</v>
      </c>
      <c r="D719" t="str">
        <f>_xlfn.CONCAT(Ratios2[[#This Row],[Product]],Ratios2[[#This Row],[Size ]])</f>
        <v>TR549 - Mens Tru-Spec 24-7 Teflon Coated P/C R/S Tactical Pants54 OB</v>
      </c>
    </row>
    <row r="720" spans="1:4" x14ac:dyDescent="0.25">
      <c r="A720" t="s">
        <v>238</v>
      </c>
      <c r="B720" t="s">
        <v>294</v>
      </c>
      <c r="C720" s="17">
        <v>1.8683274021352312E-2</v>
      </c>
      <c r="D720" t="str">
        <f>_xlfn.CONCAT(Ratios2[[#This Row],[Product]],Ratios2[[#This Row],[Size ]])</f>
        <v>TU019 - Lightweight Tactical Trousers28 OB</v>
      </c>
    </row>
    <row r="721" spans="1:4" x14ac:dyDescent="0.25">
      <c r="A721" t="s">
        <v>238</v>
      </c>
      <c r="B721" t="s">
        <v>296</v>
      </c>
      <c r="C721" s="17">
        <v>3.3807829181494664E-2</v>
      </c>
      <c r="D721" t="str">
        <f>_xlfn.CONCAT(Ratios2[[#This Row],[Product]],Ratios2[[#This Row],[Size ]])</f>
        <v>TU019 - Lightweight Tactical Trousers30 30</v>
      </c>
    </row>
    <row r="722" spans="1:4" x14ac:dyDescent="0.25">
      <c r="A722" t="s">
        <v>238</v>
      </c>
      <c r="B722" t="s">
        <v>297</v>
      </c>
      <c r="C722" s="17">
        <v>8.8967971530249119E-3</v>
      </c>
      <c r="D722" t="str">
        <f>_xlfn.CONCAT(Ratios2[[#This Row],[Product]],Ratios2[[#This Row],[Size ]])</f>
        <v>TU019 - Lightweight Tactical Trousers30 32</v>
      </c>
    </row>
    <row r="723" spans="1:4" x14ac:dyDescent="0.25">
      <c r="A723" t="s">
        <v>238</v>
      </c>
      <c r="B723" t="s">
        <v>298</v>
      </c>
      <c r="C723" s="17">
        <v>3.5587188612099642E-3</v>
      </c>
      <c r="D723" t="str">
        <f>_xlfn.CONCAT(Ratios2[[#This Row],[Product]],Ratios2[[#This Row],[Size ]])</f>
        <v>TU019 - Lightweight Tactical Trousers30 34</v>
      </c>
    </row>
    <row r="724" spans="1:4" x14ac:dyDescent="0.25">
      <c r="A724" t="s">
        <v>238</v>
      </c>
      <c r="B724" t="s">
        <v>378</v>
      </c>
      <c r="C724" s="17">
        <v>1.2455516014234875E-2</v>
      </c>
      <c r="D724" t="str">
        <f>_xlfn.CONCAT(Ratios2[[#This Row],[Product]],Ratios2[[#This Row],[Size ]])</f>
        <v>TU019 - Lightweight Tactical Trousers30 36</v>
      </c>
    </row>
    <row r="725" spans="1:4" x14ac:dyDescent="0.25">
      <c r="A725" t="s">
        <v>238</v>
      </c>
      <c r="B725" t="s">
        <v>300</v>
      </c>
      <c r="C725" s="17">
        <v>6.5836298932384338E-2</v>
      </c>
      <c r="D725" t="str">
        <f>_xlfn.CONCAT(Ratios2[[#This Row],[Product]],Ratios2[[#This Row],[Size ]])</f>
        <v>TU019 - Lightweight Tactical Trousers32 30</v>
      </c>
    </row>
    <row r="726" spans="1:4" x14ac:dyDescent="0.25">
      <c r="A726" t="s">
        <v>238</v>
      </c>
      <c r="B726" t="s">
        <v>301</v>
      </c>
      <c r="C726" s="17">
        <v>6.5836298932384338E-2</v>
      </c>
      <c r="D726" t="str">
        <f>_xlfn.CONCAT(Ratios2[[#This Row],[Product]],Ratios2[[#This Row],[Size ]])</f>
        <v>TU019 - Lightweight Tactical Trousers32 32</v>
      </c>
    </row>
    <row r="727" spans="1:4" x14ac:dyDescent="0.25">
      <c r="A727" t="s">
        <v>238</v>
      </c>
      <c r="B727" t="s">
        <v>302</v>
      </c>
      <c r="C727" s="17">
        <v>6.2277580071174376E-3</v>
      </c>
      <c r="D727" t="str">
        <f>_xlfn.CONCAT(Ratios2[[#This Row],[Product]],Ratios2[[#This Row],[Size ]])</f>
        <v>TU019 - Lightweight Tactical Trousers32 34</v>
      </c>
    </row>
    <row r="728" spans="1:4" x14ac:dyDescent="0.25">
      <c r="A728" t="s">
        <v>238</v>
      </c>
      <c r="B728" t="s">
        <v>379</v>
      </c>
      <c r="C728" s="17">
        <v>8.8967971530249119E-3</v>
      </c>
      <c r="D728" t="str">
        <f>_xlfn.CONCAT(Ratios2[[#This Row],[Product]],Ratios2[[#This Row],[Size ]])</f>
        <v>TU019 - Lightweight Tactical Trousers32 36</v>
      </c>
    </row>
    <row r="729" spans="1:4" x14ac:dyDescent="0.25">
      <c r="A729" t="s">
        <v>238</v>
      </c>
      <c r="B729" t="s">
        <v>304</v>
      </c>
      <c r="C729" s="17">
        <v>6.9395017793594305E-2</v>
      </c>
      <c r="D729" t="str">
        <f>_xlfn.CONCAT(Ratios2[[#This Row],[Product]],Ratios2[[#This Row],[Size ]])</f>
        <v>TU019 - Lightweight Tactical Trousers34 30</v>
      </c>
    </row>
    <row r="730" spans="1:4" x14ac:dyDescent="0.25">
      <c r="A730" t="s">
        <v>238</v>
      </c>
      <c r="B730" t="s">
        <v>305</v>
      </c>
      <c r="C730" s="17">
        <v>5.5160142348754451E-2</v>
      </c>
      <c r="D730" t="str">
        <f>_xlfn.CONCAT(Ratios2[[#This Row],[Product]],Ratios2[[#This Row],[Size ]])</f>
        <v>TU019 - Lightweight Tactical Trousers34 32</v>
      </c>
    </row>
    <row r="731" spans="1:4" x14ac:dyDescent="0.25">
      <c r="A731" t="s">
        <v>238</v>
      </c>
      <c r="B731" t="s">
        <v>306</v>
      </c>
      <c r="C731" s="17">
        <v>1.0676156583629894E-2</v>
      </c>
      <c r="D731" t="str">
        <f>_xlfn.CONCAT(Ratios2[[#This Row],[Product]],Ratios2[[#This Row],[Size ]])</f>
        <v>TU019 - Lightweight Tactical Trousers34 34</v>
      </c>
    </row>
    <row r="732" spans="1:4" x14ac:dyDescent="0.25">
      <c r="A732" t="s">
        <v>238</v>
      </c>
      <c r="B732" t="s">
        <v>380</v>
      </c>
      <c r="C732" s="17">
        <v>1.7793594306049824E-2</v>
      </c>
      <c r="D732" t="str">
        <f>_xlfn.CONCAT(Ratios2[[#This Row],[Product]],Ratios2[[#This Row],[Size ]])</f>
        <v>TU019 - Lightweight Tactical Trousers34 36</v>
      </c>
    </row>
    <row r="733" spans="1:4" x14ac:dyDescent="0.25">
      <c r="A733" t="s">
        <v>238</v>
      </c>
      <c r="B733" t="s">
        <v>308</v>
      </c>
      <c r="C733" s="17">
        <v>6.494661921708185E-2</v>
      </c>
      <c r="D733" t="str">
        <f>_xlfn.CONCAT(Ratios2[[#This Row],[Product]],Ratios2[[#This Row],[Size ]])</f>
        <v>TU019 - Lightweight Tactical Trousers36 30</v>
      </c>
    </row>
    <row r="734" spans="1:4" x14ac:dyDescent="0.25">
      <c r="A734" t="s">
        <v>238</v>
      </c>
      <c r="B734" t="s">
        <v>309</v>
      </c>
      <c r="C734" s="17">
        <v>3.6476868327402136E-2</v>
      </c>
      <c r="D734" t="str">
        <f>_xlfn.CONCAT(Ratios2[[#This Row],[Product]],Ratios2[[#This Row],[Size ]])</f>
        <v>TU019 - Lightweight Tactical Trousers36 32</v>
      </c>
    </row>
    <row r="735" spans="1:4" x14ac:dyDescent="0.25">
      <c r="A735" t="s">
        <v>238</v>
      </c>
      <c r="B735" t="s">
        <v>310</v>
      </c>
      <c r="C735" s="17">
        <v>5.2491103202846973E-2</v>
      </c>
      <c r="D735" t="str">
        <f>_xlfn.CONCAT(Ratios2[[#This Row],[Product]],Ratios2[[#This Row],[Size ]])</f>
        <v>TU019 - Lightweight Tactical Trousers36 34</v>
      </c>
    </row>
    <row r="736" spans="1:4" x14ac:dyDescent="0.25">
      <c r="A736" t="s">
        <v>238</v>
      </c>
      <c r="B736" t="s">
        <v>381</v>
      </c>
      <c r="C736" s="17">
        <v>9.7864768683274019E-3</v>
      </c>
      <c r="D736" t="str">
        <f>_xlfn.CONCAT(Ratios2[[#This Row],[Product]],Ratios2[[#This Row],[Size ]])</f>
        <v>TU019 - Lightweight Tactical Trousers36 36</v>
      </c>
    </row>
    <row r="737" spans="1:4" x14ac:dyDescent="0.25">
      <c r="A737" t="s">
        <v>238</v>
      </c>
      <c r="B737" t="s">
        <v>425</v>
      </c>
      <c r="C737" s="17">
        <v>0</v>
      </c>
      <c r="D737" t="str">
        <f>_xlfn.CONCAT(Ratios2[[#This Row],[Product]],Ratios2[[#This Row],[Size ]])</f>
        <v>TU019 - Lightweight Tactical Trousers36 42</v>
      </c>
    </row>
    <row r="738" spans="1:4" x14ac:dyDescent="0.25">
      <c r="A738" t="s">
        <v>238</v>
      </c>
      <c r="B738" t="s">
        <v>312</v>
      </c>
      <c r="C738" s="17">
        <v>4.9822064056939501E-2</v>
      </c>
      <c r="D738" t="str">
        <f>_xlfn.CONCAT(Ratios2[[#This Row],[Product]],Ratios2[[#This Row],[Size ]])</f>
        <v>TU019 - Lightweight Tactical Trousers38 30</v>
      </c>
    </row>
    <row r="739" spans="1:4" x14ac:dyDescent="0.25">
      <c r="A739" t="s">
        <v>238</v>
      </c>
      <c r="B739" t="s">
        <v>313</v>
      </c>
      <c r="C739" s="17">
        <v>4.8042704626334518E-2</v>
      </c>
      <c r="D739" t="str">
        <f>_xlfn.CONCAT(Ratios2[[#This Row],[Product]],Ratios2[[#This Row],[Size ]])</f>
        <v>TU019 - Lightweight Tactical Trousers38 32</v>
      </c>
    </row>
    <row r="740" spans="1:4" x14ac:dyDescent="0.25">
      <c r="A740" t="s">
        <v>238</v>
      </c>
      <c r="B740" t="s">
        <v>314</v>
      </c>
      <c r="C740" s="17">
        <v>3.5587188612099648E-2</v>
      </c>
      <c r="D740" t="str">
        <f>_xlfn.CONCAT(Ratios2[[#This Row],[Product]],Ratios2[[#This Row],[Size ]])</f>
        <v>TU019 - Lightweight Tactical Trousers38 34</v>
      </c>
    </row>
    <row r="741" spans="1:4" x14ac:dyDescent="0.25">
      <c r="A741" t="s">
        <v>238</v>
      </c>
      <c r="B741" t="s">
        <v>382</v>
      </c>
      <c r="C741" s="17">
        <v>0</v>
      </c>
      <c r="D741" t="str">
        <f>_xlfn.CONCAT(Ratios2[[#This Row],[Product]],Ratios2[[#This Row],[Size ]])</f>
        <v>TU019 - Lightweight Tactical Trousers38 36</v>
      </c>
    </row>
    <row r="742" spans="1:4" x14ac:dyDescent="0.25">
      <c r="A742" t="s">
        <v>238</v>
      </c>
      <c r="B742" t="s">
        <v>316</v>
      </c>
      <c r="C742" s="17">
        <v>3.8256227758007119E-2</v>
      </c>
      <c r="D742" t="str">
        <f>_xlfn.CONCAT(Ratios2[[#This Row],[Product]],Ratios2[[#This Row],[Size ]])</f>
        <v>TU019 - Lightweight Tactical Trousers40 30</v>
      </c>
    </row>
    <row r="743" spans="1:4" x14ac:dyDescent="0.25">
      <c r="A743" t="s">
        <v>238</v>
      </c>
      <c r="B743" t="s">
        <v>317</v>
      </c>
      <c r="C743" s="17">
        <v>2.8469750889679714E-2</v>
      </c>
      <c r="D743" t="str">
        <f>_xlfn.CONCAT(Ratios2[[#This Row],[Product]],Ratios2[[#This Row],[Size ]])</f>
        <v>TU019 - Lightweight Tactical Trousers40 32</v>
      </c>
    </row>
    <row r="744" spans="1:4" x14ac:dyDescent="0.25">
      <c r="A744" t="s">
        <v>238</v>
      </c>
      <c r="B744" t="s">
        <v>318</v>
      </c>
      <c r="C744" s="17">
        <v>4.4483985765124559E-3</v>
      </c>
      <c r="D744" t="str">
        <f>_xlfn.CONCAT(Ratios2[[#This Row],[Product]],Ratios2[[#This Row],[Size ]])</f>
        <v>TU019 - Lightweight Tactical Trousers40 34</v>
      </c>
    </row>
    <row r="745" spans="1:4" x14ac:dyDescent="0.25">
      <c r="A745" t="s">
        <v>238</v>
      </c>
      <c r="B745" t="s">
        <v>383</v>
      </c>
      <c r="C745" s="17">
        <v>0</v>
      </c>
      <c r="D745" t="str">
        <f>_xlfn.CONCAT(Ratios2[[#This Row],[Product]],Ratios2[[#This Row],[Size ]])</f>
        <v>TU019 - Lightweight Tactical Trousers40 36</v>
      </c>
    </row>
    <row r="746" spans="1:4" x14ac:dyDescent="0.25">
      <c r="A746" t="s">
        <v>238</v>
      </c>
      <c r="B746" t="s">
        <v>320</v>
      </c>
      <c r="C746" s="17">
        <v>2.491103202846975E-2</v>
      </c>
      <c r="D746" t="str">
        <f>_xlfn.CONCAT(Ratios2[[#This Row],[Product]],Ratios2[[#This Row],[Size ]])</f>
        <v>TU019 - Lightweight Tactical Trousers42 30</v>
      </c>
    </row>
    <row r="747" spans="1:4" x14ac:dyDescent="0.25">
      <c r="A747" t="s">
        <v>238</v>
      </c>
      <c r="B747" t="s">
        <v>321</v>
      </c>
      <c r="C747" s="17">
        <v>1.8683274021352312E-2</v>
      </c>
      <c r="D747" t="str">
        <f>_xlfn.CONCAT(Ratios2[[#This Row],[Product]],Ratios2[[#This Row],[Size ]])</f>
        <v>TU019 - Lightweight Tactical Trousers42 32</v>
      </c>
    </row>
    <row r="748" spans="1:4" x14ac:dyDescent="0.25">
      <c r="A748" t="s">
        <v>238</v>
      </c>
      <c r="B748" t="s">
        <v>322</v>
      </c>
      <c r="C748" s="17">
        <v>2.5800711743772242E-2</v>
      </c>
      <c r="D748" t="str">
        <f>_xlfn.CONCAT(Ratios2[[#This Row],[Product]],Ratios2[[#This Row],[Size ]])</f>
        <v>TU019 - Lightweight Tactical Trousers42 34</v>
      </c>
    </row>
    <row r="749" spans="1:4" x14ac:dyDescent="0.25">
      <c r="A749" t="s">
        <v>238</v>
      </c>
      <c r="B749" t="s">
        <v>384</v>
      </c>
      <c r="C749" s="17">
        <v>0</v>
      </c>
      <c r="D749" t="str">
        <f>_xlfn.CONCAT(Ratios2[[#This Row],[Product]],Ratios2[[#This Row],[Size ]])</f>
        <v>TU019 - Lightweight Tactical Trousers42 36</v>
      </c>
    </row>
    <row r="750" spans="1:4" x14ac:dyDescent="0.25">
      <c r="A750" t="s">
        <v>238</v>
      </c>
      <c r="B750" t="s">
        <v>324</v>
      </c>
      <c r="C750" s="17">
        <v>1.0676156583629894E-2</v>
      </c>
      <c r="D750" t="str">
        <f>_xlfn.CONCAT(Ratios2[[#This Row],[Product]],Ratios2[[#This Row],[Size ]])</f>
        <v>TU019 - Lightweight Tactical Trousers44 30</v>
      </c>
    </row>
    <row r="751" spans="1:4" x14ac:dyDescent="0.25">
      <c r="A751" t="s">
        <v>238</v>
      </c>
      <c r="B751" t="s">
        <v>325</v>
      </c>
      <c r="C751" s="17">
        <v>2.491103202846975E-2</v>
      </c>
      <c r="D751" t="str">
        <f>_xlfn.CONCAT(Ratios2[[#This Row],[Product]],Ratios2[[#This Row],[Size ]])</f>
        <v>TU019 - Lightweight Tactical Trousers44 32</v>
      </c>
    </row>
    <row r="752" spans="1:4" x14ac:dyDescent="0.25">
      <c r="A752" t="s">
        <v>238</v>
      </c>
      <c r="B752" t="s">
        <v>326</v>
      </c>
      <c r="C752" s="17">
        <v>6.2277580071174376E-3</v>
      </c>
      <c r="D752" t="str">
        <f>_xlfn.CONCAT(Ratios2[[#This Row],[Product]],Ratios2[[#This Row],[Size ]])</f>
        <v>TU019 - Lightweight Tactical Trousers44 34</v>
      </c>
    </row>
    <row r="753" spans="1:4" x14ac:dyDescent="0.25">
      <c r="A753" t="s">
        <v>238</v>
      </c>
      <c r="B753" t="s">
        <v>385</v>
      </c>
      <c r="C753" s="17">
        <v>2.6690391459074734E-3</v>
      </c>
      <c r="D753" t="str">
        <f>_xlfn.CONCAT(Ratios2[[#This Row],[Product]],Ratios2[[#This Row],[Size ]])</f>
        <v>TU019 - Lightweight Tactical Trousers44 36</v>
      </c>
    </row>
    <row r="754" spans="1:4" x14ac:dyDescent="0.25">
      <c r="A754" t="s">
        <v>238</v>
      </c>
      <c r="B754" t="s">
        <v>327</v>
      </c>
      <c r="C754" s="17">
        <v>4.2704626334519574E-2</v>
      </c>
      <c r="D754" t="str">
        <f>_xlfn.CONCAT(Ratios2[[#This Row],[Product]],Ratios2[[#This Row],[Size ]])</f>
        <v>TU019 - Lightweight Tactical Trousers46 OB</v>
      </c>
    </row>
    <row r="755" spans="1:4" x14ac:dyDescent="0.25">
      <c r="A755" t="s">
        <v>238</v>
      </c>
      <c r="B755" t="s">
        <v>328</v>
      </c>
      <c r="C755" s="17">
        <v>2.4021352313167259E-2</v>
      </c>
      <c r="D755" t="str">
        <f>_xlfn.CONCAT(Ratios2[[#This Row],[Product]],Ratios2[[#This Row],[Size ]])</f>
        <v>TU019 - Lightweight Tactical Trousers48 OB</v>
      </c>
    </row>
    <row r="756" spans="1:4" x14ac:dyDescent="0.25">
      <c r="A756" t="s">
        <v>238</v>
      </c>
      <c r="B756" t="s">
        <v>329</v>
      </c>
      <c r="C756" s="17">
        <v>3.4697508896797152E-2</v>
      </c>
      <c r="D756" t="str">
        <f>_xlfn.CONCAT(Ratios2[[#This Row],[Product]],Ratios2[[#This Row],[Size ]])</f>
        <v>TU019 - Lightweight Tactical Trousers50 OB</v>
      </c>
    </row>
    <row r="757" spans="1:4" x14ac:dyDescent="0.25">
      <c r="A757" t="s">
        <v>238</v>
      </c>
      <c r="B757" t="s">
        <v>330</v>
      </c>
      <c r="C757" s="17">
        <v>1.2455516014234875E-2</v>
      </c>
      <c r="D757" t="str">
        <f>_xlfn.CONCAT(Ratios2[[#This Row],[Product]],Ratios2[[#This Row],[Size ]])</f>
        <v>TU019 - Lightweight Tactical Trousers52 OB</v>
      </c>
    </row>
    <row r="758" spans="1:4" x14ac:dyDescent="0.25">
      <c r="A758" t="s">
        <v>238</v>
      </c>
      <c r="B758" t="s">
        <v>331</v>
      </c>
      <c r="C758" s="17">
        <v>1.0676156583629894E-2</v>
      </c>
      <c r="D758" t="str">
        <f>_xlfn.CONCAT(Ratios2[[#This Row],[Product]],Ratios2[[#This Row],[Size ]])</f>
        <v>TU019 - Lightweight Tactical Trousers54 OB</v>
      </c>
    </row>
    <row r="759" spans="1:4" x14ac:dyDescent="0.25">
      <c r="A759" t="s">
        <v>238</v>
      </c>
      <c r="B759" t="s">
        <v>332</v>
      </c>
      <c r="C759" s="17">
        <v>1.601423487544484E-2</v>
      </c>
      <c r="D759" t="str">
        <f>_xlfn.CONCAT(Ratios2[[#This Row],[Product]],Ratios2[[#This Row],[Size ]])</f>
        <v>TU019 - Lightweight Tactical Trousers56 OB</v>
      </c>
    </row>
    <row r="760" spans="1:4" x14ac:dyDescent="0.25">
      <c r="A760" t="s">
        <v>446</v>
      </c>
      <c r="B760" t="s">
        <v>273</v>
      </c>
      <c r="C760" s="17">
        <v>1.2929982922664065E-2</v>
      </c>
      <c r="D760" t="str">
        <f>_xlfn.CONCAT(Ratios2[[#This Row],[Product]],Ratios2[[#This Row],[Size ]])</f>
        <v>TT089 - Uniform BDU Trouser 65P/35C TwillLG LNG</v>
      </c>
    </row>
    <row r="761" spans="1:4" x14ac:dyDescent="0.25">
      <c r="A761" t="s">
        <v>446</v>
      </c>
      <c r="B761" t="s">
        <v>265</v>
      </c>
      <c r="C761" s="17">
        <v>0.23493535008538668</v>
      </c>
      <c r="D761" t="str">
        <f>_xlfn.CONCAT(Ratios2[[#This Row],[Product]],Ratios2[[#This Row],[Size ]])</f>
        <v>TT089 - Uniform BDU Trouser 65P/35C TwillLG REG</v>
      </c>
    </row>
    <row r="762" spans="1:4" x14ac:dyDescent="0.25">
      <c r="A762" t="s">
        <v>446</v>
      </c>
      <c r="B762" t="s">
        <v>278</v>
      </c>
      <c r="C762" s="17">
        <v>1.5125640400097584E-2</v>
      </c>
      <c r="D762" t="str">
        <f>_xlfn.CONCAT(Ratios2[[#This Row],[Product]],Ratios2[[#This Row],[Size ]])</f>
        <v>TT089 - Uniform BDU Trouser 65P/35C TwillMD LNG</v>
      </c>
    </row>
    <row r="763" spans="1:4" x14ac:dyDescent="0.25">
      <c r="A763" t="s">
        <v>446</v>
      </c>
      <c r="B763" t="s">
        <v>264</v>
      </c>
      <c r="C763" s="17">
        <v>0.20736765064649915</v>
      </c>
      <c r="D763" t="str">
        <f>_xlfn.CONCAT(Ratios2[[#This Row],[Product]],Ratios2[[#This Row],[Size ]])</f>
        <v>TT089 - Uniform BDU Trouser 65P/35C TwillMD REG</v>
      </c>
    </row>
    <row r="764" spans="1:4" x14ac:dyDescent="0.25">
      <c r="A764" t="s">
        <v>446</v>
      </c>
      <c r="B764" t="s">
        <v>288</v>
      </c>
      <c r="C764" s="17">
        <v>2.1956574774335204E-3</v>
      </c>
      <c r="D764" t="str">
        <f>_xlfn.CONCAT(Ratios2[[#This Row],[Product]],Ratios2[[#This Row],[Size ]])</f>
        <v>TT089 - Uniform BDU Trouser 65P/35C TwillSM LNG</v>
      </c>
    </row>
    <row r="765" spans="1:4" x14ac:dyDescent="0.25">
      <c r="A765" t="s">
        <v>446</v>
      </c>
      <c r="B765" t="s">
        <v>263</v>
      </c>
      <c r="C765" s="17">
        <v>0.11929738960722128</v>
      </c>
      <c r="D765" t="str">
        <f>_xlfn.CONCAT(Ratios2[[#This Row],[Product]],Ratios2[[#This Row],[Size ]])</f>
        <v>TT089 - Uniform BDU Trouser 65P/35C TwillSM REG</v>
      </c>
    </row>
    <row r="766" spans="1:4" x14ac:dyDescent="0.25">
      <c r="A766" t="s">
        <v>446</v>
      </c>
      <c r="B766" t="s">
        <v>274</v>
      </c>
      <c r="C766" s="17">
        <v>7.3188582581117344E-3</v>
      </c>
      <c r="D766" t="str">
        <f>_xlfn.CONCAT(Ratios2[[#This Row],[Product]],Ratios2[[#This Row],[Size ]])</f>
        <v>TT089 - Uniform BDU Trouser 65P/35C TwillXL LNG</v>
      </c>
    </row>
    <row r="767" spans="1:4" x14ac:dyDescent="0.25">
      <c r="A767" t="s">
        <v>446</v>
      </c>
      <c r="B767" t="s">
        <v>266</v>
      </c>
      <c r="C767" s="17">
        <v>0.18126372285923395</v>
      </c>
      <c r="D767" t="str">
        <f>_xlfn.CONCAT(Ratios2[[#This Row],[Product]],Ratios2[[#This Row],[Size ]])</f>
        <v>TT089 - Uniform BDU Trouser 65P/35C TwillXL REG</v>
      </c>
    </row>
    <row r="768" spans="1:4" x14ac:dyDescent="0.25">
      <c r="A768" t="s">
        <v>446</v>
      </c>
      <c r="B768" t="s">
        <v>262</v>
      </c>
      <c r="C768" s="17">
        <v>2.3664308367894609E-2</v>
      </c>
      <c r="D768" t="str">
        <f>_xlfn.CONCAT(Ratios2[[#This Row],[Product]],Ratios2[[#This Row],[Size ]])</f>
        <v>TT089 - Uniform BDU Trouser 65P/35C TwillXS REG</v>
      </c>
    </row>
    <row r="769" spans="1:4" x14ac:dyDescent="0.25">
      <c r="A769" t="s">
        <v>446</v>
      </c>
      <c r="B769" t="s">
        <v>267</v>
      </c>
      <c r="C769" s="17">
        <v>0.12515247621371067</v>
      </c>
      <c r="D769" t="str">
        <f>_xlfn.CONCAT(Ratios2[[#This Row],[Product]],Ratios2[[#This Row],[Size ]])</f>
        <v>TT089 - Uniform BDU Trouser 65P/35C Twill2X REG</v>
      </c>
    </row>
    <row r="770" spans="1:4" x14ac:dyDescent="0.25">
      <c r="A770" t="s">
        <v>446</v>
      </c>
      <c r="B770" t="s">
        <v>268</v>
      </c>
      <c r="C770" s="17">
        <v>7.0748963161746767E-2</v>
      </c>
      <c r="D770" t="str">
        <f>_xlfn.CONCAT(Ratios2[[#This Row],[Product]],Ratios2[[#This Row],[Size ]])</f>
        <v>TT089 - Uniform BDU Trouser 65P/35C Twill3X REG</v>
      </c>
    </row>
    <row r="771" spans="1:4" x14ac:dyDescent="0.25">
      <c r="A771" t="s">
        <v>240</v>
      </c>
      <c r="B771" t="s">
        <v>294</v>
      </c>
      <c r="C771" s="17">
        <v>6.8601076095311297E-2</v>
      </c>
      <c r="D771" t="str">
        <f>_xlfn.CONCAT(Ratios2[[#This Row],[Product]],Ratios2[[#This Row],[Size ]])</f>
        <v>TR983 - 100% Polyester Cargo Trouser28 OB</v>
      </c>
    </row>
    <row r="772" spans="1:4" x14ac:dyDescent="0.25">
      <c r="A772" t="s">
        <v>240</v>
      </c>
      <c r="B772" t="s">
        <v>295</v>
      </c>
      <c r="C772" s="17">
        <v>5.8032282859338973E-2</v>
      </c>
      <c r="D772" t="str">
        <f>_xlfn.CONCAT(Ratios2[[#This Row],[Product]],Ratios2[[#This Row],[Size ]])</f>
        <v>TR983 - 100% Polyester Cargo Trouser30 OB</v>
      </c>
    </row>
    <row r="773" spans="1:4" x14ac:dyDescent="0.25">
      <c r="A773" t="s">
        <v>240</v>
      </c>
      <c r="B773" t="s">
        <v>299</v>
      </c>
      <c r="C773" s="17">
        <v>9.9154496541122211E-2</v>
      </c>
      <c r="D773" t="str">
        <f>_xlfn.CONCAT(Ratios2[[#This Row],[Product]],Ratios2[[#This Row],[Size ]])</f>
        <v>TR983 - 100% Polyester Cargo Trouser32 OB</v>
      </c>
    </row>
    <row r="774" spans="1:4" x14ac:dyDescent="0.25">
      <c r="A774" t="s">
        <v>240</v>
      </c>
      <c r="B774" t="s">
        <v>303</v>
      </c>
      <c r="C774" s="17">
        <v>0.13143735588009223</v>
      </c>
      <c r="D774" t="str">
        <f>_xlfn.CONCAT(Ratios2[[#This Row],[Product]],Ratios2[[#This Row],[Size ]])</f>
        <v>TR983 - 100% Polyester Cargo Trouser34 OB</v>
      </c>
    </row>
    <row r="775" spans="1:4" x14ac:dyDescent="0.25">
      <c r="A775" t="s">
        <v>240</v>
      </c>
      <c r="B775" t="s">
        <v>307</v>
      </c>
      <c r="C775" s="17">
        <v>9.9346656418139889E-2</v>
      </c>
      <c r="D775" t="str">
        <f>_xlfn.CONCAT(Ratios2[[#This Row],[Product]],Ratios2[[#This Row],[Size ]])</f>
        <v>TR983 - 100% Polyester Cargo Trouser36 OB</v>
      </c>
    </row>
    <row r="776" spans="1:4" x14ac:dyDescent="0.25">
      <c r="A776" t="s">
        <v>240</v>
      </c>
      <c r="B776" t="s">
        <v>311</v>
      </c>
      <c r="C776" s="17">
        <v>9.6656418139892397E-2</v>
      </c>
      <c r="D776" t="str">
        <f>_xlfn.CONCAT(Ratios2[[#This Row],[Product]],Ratios2[[#This Row],[Size ]])</f>
        <v>TR983 - 100% Polyester Cargo Trouser38 OB</v>
      </c>
    </row>
    <row r="777" spans="1:4" x14ac:dyDescent="0.25">
      <c r="A777" t="s">
        <v>240</v>
      </c>
      <c r="B777" t="s">
        <v>315</v>
      </c>
      <c r="C777" s="17">
        <v>7.1867794004611837E-2</v>
      </c>
      <c r="D777" t="str">
        <f>_xlfn.CONCAT(Ratios2[[#This Row],[Product]],Ratios2[[#This Row],[Size ]])</f>
        <v>TR983 - 100% Polyester Cargo Trouser40 OB</v>
      </c>
    </row>
    <row r="778" spans="1:4" x14ac:dyDescent="0.25">
      <c r="A778" t="s">
        <v>240</v>
      </c>
      <c r="B778" t="s">
        <v>319</v>
      </c>
      <c r="C778" s="17">
        <v>5.6110684089162186E-2</v>
      </c>
      <c r="D778" t="str">
        <f>_xlfn.CONCAT(Ratios2[[#This Row],[Product]],Ratios2[[#This Row],[Size ]])</f>
        <v>TR983 - 100% Polyester Cargo Trouser42 OB</v>
      </c>
    </row>
    <row r="779" spans="1:4" x14ac:dyDescent="0.25">
      <c r="A779" t="s">
        <v>240</v>
      </c>
      <c r="B779" t="s">
        <v>323</v>
      </c>
      <c r="C779" s="17">
        <v>3.2282859338970023E-2</v>
      </c>
      <c r="D779" t="str">
        <f>_xlfn.CONCAT(Ratios2[[#This Row],[Product]],Ratios2[[#This Row],[Size ]])</f>
        <v>TR983 - 100% Polyester Cargo Trouser44 OB</v>
      </c>
    </row>
    <row r="780" spans="1:4" x14ac:dyDescent="0.25">
      <c r="A780" t="s">
        <v>240</v>
      </c>
      <c r="B780" t="s">
        <v>327</v>
      </c>
      <c r="C780" s="17">
        <v>8.7048424289008455E-2</v>
      </c>
      <c r="D780" t="str">
        <f>_xlfn.CONCAT(Ratios2[[#This Row],[Product]],Ratios2[[#This Row],[Size ]])</f>
        <v>TR983 - 100% Polyester Cargo Trouser46 OB</v>
      </c>
    </row>
    <row r="781" spans="1:4" x14ac:dyDescent="0.25">
      <c r="A781" t="s">
        <v>240</v>
      </c>
      <c r="B781" t="s">
        <v>328</v>
      </c>
      <c r="C781" s="17">
        <v>5.9761721752498081E-2</v>
      </c>
      <c r="D781" t="str">
        <f>_xlfn.CONCAT(Ratios2[[#This Row],[Product]],Ratios2[[#This Row],[Size ]])</f>
        <v>TR983 - 100% Polyester Cargo Trouser48 OB</v>
      </c>
    </row>
    <row r="782" spans="1:4" x14ac:dyDescent="0.25">
      <c r="A782" t="s">
        <v>240</v>
      </c>
      <c r="B782" t="s">
        <v>329</v>
      </c>
      <c r="C782" s="17">
        <v>4.7271329746348963E-2</v>
      </c>
      <c r="D782" t="str">
        <f>_xlfn.CONCAT(Ratios2[[#This Row],[Product]],Ratios2[[#This Row],[Size ]])</f>
        <v>TR983 - 100% Polyester Cargo Trouser50 OB</v>
      </c>
    </row>
    <row r="783" spans="1:4" x14ac:dyDescent="0.25">
      <c r="A783" t="s">
        <v>240</v>
      </c>
      <c r="B783" t="s">
        <v>330</v>
      </c>
      <c r="C783" s="17">
        <v>4.073789392774789E-2</v>
      </c>
      <c r="D783" t="str">
        <f>_xlfn.CONCAT(Ratios2[[#This Row],[Product]],Ratios2[[#This Row],[Size ]])</f>
        <v>TR983 - 100% Polyester Cargo Trouser52 OB</v>
      </c>
    </row>
    <row r="784" spans="1:4" x14ac:dyDescent="0.25">
      <c r="A784" t="s">
        <v>240</v>
      </c>
      <c r="B784" t="s">
        <v>331</v>
      </c>
      <c r="C784" s="17">
        <v>2.8823981552651805E-2</v>
      </c>
      <c r="D784" t="str">
        <f>_xlfn.CONCAT(Ratios2[[#This Row],[Product]],Ratios2[[#This Row],[Size ]])</f>
        <v>TR983 - 100% Polyester Cargo Trouser54 OB</v>
      </c>
    </row>
    <row r="785" spans="1:4" x14ac:dyDescent="0.25">
      <c r="A785" t="s">
        <v>240</v>
      </c>
      <c r="B785" t="s">
        <v>332</v>
      </c>
      <c r="C785" s="17">
        <v>1.2490392006149115E-2</v>
      </c>
      <c r="D785" t="str">
        <f>_xlfn.CONCAT(Ratios2[[#This Row],[Product]],Ratios2[[#This Row],[Size ]])</f>
        <v>TR983 - 100% Polyester Cargo Trouser56 OB</v>
      </c>
    </row>
    <row r="786" spans="1:4" x14ac:dyDescent="0.25">
      <c r="A786" t="s">
        <v>240</v>
      </c>
      <c r="B786" t="s">
        <v>333</v>
      </c>
      <c r="C786" s="17">
        <v>3.843197540353574E-3</v>
      </c>
      <c r="D786" t="str">
        <f>_xlfn.CONCAT(Ratios2[[#This Row],[Product]],Ratios2[[#This Row],[Size ]])</f>
        <v>TR983 - 100% Polyester Cargo Trouser58 OB</v>
      </c>
    </row>
    <row r="787" spans="1:4" x14ac:dyDescent="0.25">
      <c r="A787" t="s">
        <v>240</v>
      </c>
      <c r="B787" t="s">
        <v>334</v>
      </c>
      <c r="C787" s="17">
        <v>6.5334358186010764E-3</v>
      </c>
      <c r="D787" t="str">
        <f>_xlfn.CONCAT(Ratios2[[#This Row],[Product]],Ratios2[[#This Row],[Size ]])</f>
        <v>TR983 - 100% Polyester Cargo Trouser60 OB</v>
      </c>
    </row>
    <row r="788" spans="1:4" x14ac:dyDescent="0.25">
      <c r="A788" t="s">
        <v>241</v>
      </c>
      <c r="B788" t="s">
        <v>295</v>
      </c>
      <c r="C788" s="17">
        <v>6.1919504643962849E-2</v>
      </c>
      <c r="D788" t="str">
        <f>_xlfn.CONCAT(Ratios2[[#This Row],[Product]],Ratios2[[#This Row],[Size ]])</f>
        <v>TR3341 - Mens Twill Pdu Cargo Pant30 OB</v>
      </c>
    </row>
    <row r="789" spans="1:4" x14ac:dyDescent="0.25">
      <c r="A789" t="s">
        <v>241</v>
      </c>
      <c r="B789" t="s">
        <v>421</v>
      </c>
      <c r="C789" s="17">
        <v>0</v>
      </c>
      <c r="D789" t="str">
        <f>_xlfn.CONCAT(Ratios2[[#This Row],[Product]],Ratios2[[#This Row],[Size ]])</f>
        <v>TR3341 - Mens Twill Pdu Cargo Pant31 OB</v>
      </c>
    </row>
    <row r="790" spans="1:4" x14ac:dyDescent="0.25">
      <c r="A790" t="s">
        <v>241</v>
      </c>
      <c r="B790" t="s">
        <v>299</v>
      </c>
      <c r="C790" s="17">
        <v>0.10608875128998968</v>
      </c>
      <c r="D790" t="str">
        <f>_xlfn.CONCAT(Ratios2[[#This Row],[Product]],Ratios2[[#This Row],[Size ]])</f>
        <v>TR3341 - Mens Twill Pdu Cargo Pant32 OB</v>
      </c>
    </row>
    <row r="791" spans="1:4" x14ac:dyDescent="0.25">
      <c r="A791" t="s">
        <v>241</v>
      </c>
      <c r="B791" t="s">
        <v>422</v>
      </c>
      <c r="C791" s="17">
        <v>2.0639834881320949E-4</v>
      </c>
      <c r="D791" t="str">
        <f>_xlfn.CONCAT(Ratios2[[#This Row],[Product]],Ratios2[[#This Row],[Size ]])</f>
        <v>TR3341 - Mens Twill Pdu Cargo Pant33 OB</v>
      </c>
    </row>
    <row r="792" spans="1:4" x14ac:dyDescent="0.25">
      <c r="A792" t="s">
        <v>241</v>
      </c>
      <c r="B792" t="s">
        <v>303</v>
      </c>
      <c r="C792" s="17">
        <v>0.14117647058823529</v>
      </c>
      <c r="D792" t="str">
        <f>_xlfn.CONCAT(Ratios2[[#This Row],[Product]],Ratios2[[#This Row],[Size ]])</f>
        <v>TR3341 - Mens Twill Pdu Cargo Pant34 OB</v>
      </c>
    </row>
    <row r="793" spans="1:4" x14ac:dyDescent="0.25">
      <c r="A793" t="s">
        <v>241</v>
      </c>
      <c r="B793" t="s">
        <v>423</v>
      </c>
      <c r="C793" s="17">
        <v>2.0639834881320949E-4</v>
      </c>
      <c r="D793" t="str">
        <f>_xlfn.CONCAT(Ratios2[[#This Row],[Product]],Ratios2[[#This Row],[Size ]])</f>
        <v>TR3341 - Mens Twill Pdu Cargo Pant35 OB</v>
      </c>
    </row>
    <row r="794" spans="1:4" x14ac:dyDescent="0.25">
      <c r="A794" t="s">
        <v>241</v>
      </c>
      <c r="B794" t="s">
        <v>307</v>
      </c>
      <c r="C794" s="17">
        <v>0.10670794633642931</v>
      </c>
      <c r="D794" t="str">
        <f>_xlfn.CONCAT(Ratios2[[#This Row],[Product]],Ratios2[[#This Row],[Size ]])</f>
        <v>TR3341 - Mens Twill Pdu Cargo Pant36 OB</v>
      </c>
    </row>
    <row r="795" spans="1:4" x14ac:dyDescent="0.25">
      <c r="A795" t="s">
        <v>241</v>
      </c>
      <c r="B795" t="s">
        <v>311</v>
      </c>
      <c r="C795" s="17">
        <v>0.10381836945304437</v>
      </c>
      <c r="D795" t="str">
        <f>_xlfn.CONCAT(Ratios2[[#This Row],[Product]],Ratios2[[#This Row],[Size ]])</f>
        <v>TR3341 - Mens Twill Pdu Cargo Pant38 OB</v>
      </c>
    </row>
    <row r="796" spans="1:4" x14ac:dyDescent="0.25">
      <c r="A796" t="s">
        <v>241</v>
      </c>
      <c r="B796" t="s">
        <v>315</v>
      </c>
      <c r="C796" s="17">
        <v>7.7192982456140355E-2</v>
      </c>
      <c r="D796" t="str">
        <f>_xlfn.CONCAT(Ratios2[[#This Row],[Product]],Ratios2[[#This Row],[Size ]])</f>
        <v>TR3341 - Mens Twill Pdu Cargo Pant40 OB</v>
      </c>
    </row>
    <row r="797" spans="1:4" x14ac:dyDescent="0.25">
      <c r="A797" t="s">
        <v>241</v>
      </c>
      <c r="B797" t="s">
        <v>319</v>
      </c>
      <c r="C797" s="17">
        <v>6.0268317853457175E-2</v>
      </c>
      <c r="D797" t="str">
        <f>_xlfn.CONCAT(Ratios2[[#This Row],[Product]],Ratios2[[#This Row],[Size ]])</f>
        <v>TR3341 - Mens Twill Pdu Cargo Pant42 OB</v>
      </c>
    </row>
    <row r="798" spans="1:4" x14ac:dyDescent="0.25">
      <c r="A798" t="s">
        <v>241</v>
      </c>
      <c r="B798" t="s">
        <v>323</v>
      </c>
      <c r="C798" s="17">
        <v>3.4674922600619197E-2</v>
      </c>
      <c r="D798" t="str">
        <f>_xlfn.CONCAT(Ratios2[[#This Row],[Product]],Ratios2[[#This Row],[Size ]])</f>
        <v>TR3341 - Mens Twill Pdu Cargo Pant44 OB</v>
      </c>
    </row>
    <row r="799" spans="1:4" x14ac:dyDescent="0.25">
      <c r="A799" t="s">
        <v>241</v>
      </c>
      <c r="B799" t="s">
        <v>327</v>
      </c>
      <c r="C799" s="17">
        <v>9.3498452012383895E-2</v>
      </c>
      <c r="D799" t="str">
        <f>_xlfn.CONCAT(Ratios2[[#This Row],[Product]],Ratios2[[#This Row],[Size ]])</f>
        <v>TR3341 - Mens Twill Pdu Cargo Pant46 OB</v>
      </c>
    </row>
    <row r="800" spans="1:4" x14ac:dyDescent="0.25">
      <c r="A800" t="s">
        <v>241</v>
      </c>
      <c r="B800" t="s">
        <v>328</v>
      </c>
      <c r="C800" s="17">
        <v>6.4189886480908148E-2</v>
      </c>
      <c r="D800" t="str">
        <f>_xlfn.CONCAT(Ratios2[[#This Row],[Product]],Ratios2[[#This Row],[Size ]])</f>
        <v>TR3341 - Mens Twill Pdu Cargo Pant48 OB</v>
      </c>
    </row>
    <row r="801" spans="1:4" x14ac:dyDescent="0.25">
      <c r="A801" t="s">
        <v>241</v>
      </c>
      <c r="B801" t="s">
        <v>329</v>
      </c>
      <c r="C801" s="17">
        <v>5.0773993808049533E-2</v>
      </c>
      <c r="D801" t="str">
        <f>_xlfn.CONCAT(Ratios2[[#This Row],[Product]],Ratios2[[#This Row],[Size ]])</f>
        <v>TR3341 - Mens Twill Pdu Cargo Pant50 OB</v>
      </c>
    </row>
    <row r="802" spans="1:4" x14ac:dyDescent="0.25">
      <c r="A802" t="s">
        <v>241</v>
      </c>
      <c r="B802" t="s">
        <v>330</v>
      </c>
      <c r="C802" s="17">
        <v>4.375644994840041E-2</v>
      </c>
      <c r="D802" t="str">
        <f>_xlfn.CONCAT(Ratios2[[#This Row],[Product]],Ratios2[[#This Row],[Size ]])</f>
        <v>TR3341 - Mens Twill Pdu Cargo Pant52 OB</v>
      </c>
    </row>
    <row r="803" spans="1:4" x14ac:dyDescent="0.25">
      <c r="A803" t="s">
        <v>241</v>
      </c>
      <c r="B803" t="s">
        <v>331</v>
      </c>
      <c r="C803" s="17">
        <v>3.0959752321981424E-2</v>
      </c>
      <c r="D803" t="str">
        <f>_xlfn.CONCAT(Ratios2[[#This Row],[Product]],Ratios2[[#This Row],[Size ]])</f>
        <v>TR3341 - Mens Twill Pdu Cargo Pant54 OB</v>
      </c>
    </row>
    <row r="804" spans="1:4" x14ac:dyDescent="0.25">
      <c r="A804" t="s">
        <v>241</v>
      </c>
      <c r="B804" t="s">
        <v>332</v>
      </c>
      <c r="C804" s="17">
        <v>1.3415892672858616E-2</v>
      </c>
      <c r="D804" t="str">
        <f>_xlfn.CONCAT(Ratios2[[#This Row],[Product]],Ratios2[[#This Row],[Size ]])</f>
        <v>TR3341 - Mens Twill Pdu Cargo Pant56 OB</v>
      </c>
    </row>
    <row r="805" spans="1:4" x14ac:dyDescent="0.25">
      <c r="A805" t="s">
        <v>241</v>
      </c>
      <c r="B805" t="s">
        <v>333</v>
      </c>
      <c r="C805" s="17">
        <v>4.1279669762641896E-3</v>
      </c>
      <c r="D805" t="str">
        <f>_xlfn.CONCAT(Ratios2[[#This Row],[Product]],Ratios2[[#This Row],[Size ]])</f>
        <v>TR3341 - Mens Twill Pdu Cargo Pant58 OB</v>
      </c>
    </row>
    <row r="806" spans="1:4" x14ac:dyDescent="0.25">
      <c r="A806" t="s">
        <v>241</v>
      </c>
      <c r="B806" t="s">
        <v>334</v>
      </c>
      <c r="C806" s="17">
        <v>7.0175438596491229E-3</v>
      </c>
      <c r="D806" t="str">
        <f>_xlfn.CONCAT(Ratios2[[#This Row],[Product]],Ratios2[[#This Row],[Size ]])</f>
        <v>TR3341 - Mens Twill Pdu Cargo Pant60 OB</v>
      </c>
    </row>
  </sheetData>
  <sheetProtection selectLockedCell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1BE3-5BBC-4558-A1A3-B92DB320E653}">
  <dimension ref="A1:D276"/>
  <sheetViews>
    <sheetView topLeftCell="A11" workbookViewId="0">
      <selection activeCell="D8" sqref="D8:H8"/>
    </sheetView>
  </sheetViews>
  <sheetFormatPr defaultRowHeight="15" x14ac:dyDescent="0.25"/>
  <cols>
    <col min="1" max="1" width="50.7109375" bestFit="1" customWidth="1"/>
    <col min="2" max="2" width="53.7109375" bestFit="1" customWidth="1"/>
    <col min="3" max="3" width="53.7109375" customWidth="1"/>
    <col min="4" max="4" width="16.5703125" customWidth="1"/>
  </cols>
  <sheetData>
    <row r="1" spans="1:4" x14ac:dyDescent="0.25">
      <c r="A1" s="2" t="s">
        <v>42</v>
      </c>
      <c r="B1" s="3" t="s">
        <v>69</v>
      </c>
      <c r="C1" s="3" t="s">
        <v>70</v>
      </c>
      <c r="D1" s="19" t="s">
        <v>11</v>
      </c>
    </row>
    <row r="2" spans="1:4" x14ac:dyDescent="0.25">
      <c r="A2" t="s">
        <v>164</v>
      </c>
      <c r="B2" t="s">
        <v>199</v>
      </c>
      <c r="C2" t="s">
        <v>199</v>
      </c>
      <c r="D2">
        <v>18.12</v>
      </c>
    </row>
    <row r="3" spans="1:4" x14ac:dyDescent="0.25">
      <c r="A3" t="s">
        <v>165</v>
      </c>
      <c r="B3" t="s">
        <v>198</v>
      </c>
      <c r="C3" t="s">
        <v>198</v>
      </c>
      <c r="D3">
        <v>20.14</v>
      </c>
    </row>
    <row r="4" spans="1:4" x14ac:dyDescent="0.25">
      <c r="A4" t="s">
        <v>166</v>
      </c>
      <c r="B4" t="s">
        <v>200</v>
      </c>
      <c r="C4" t="s">
        <v>202</v>
      </c>
      <c r="D4">
        <v>17.18</v>
      </c>
    </row>
    <row r="5" spans="1:4" x14ac:dyDescent="0.25">
      <c r="A5" t="s">
        <v>167</v>
      </c>
      <c r="B5" t="s">
        <v>201</v>
      </c>
      <c r="C5" t="s">
        <v>203</v>
      </c>
      <c r="D5">
        <v>19</v>
      </c>
    </row>
    <row r="6" spans="1:4" x14ac:dyDescent="0.25">
      <c r="A6" t="s">
        <v>168</v>
      </c>
      <c r="B6" t="s">
        <v>204</v>
      </c>
      <c r="C6" t="s">
        <v>206</v>
      </c>
      <c r="D6">
        <v>17.93</v>
      </c>
    </row>
    <row r="7" spans="1:4" x14ac:dyDescent="0.25">
      <c r="A7" t="s">
        <v>169</v>
      </c>
      <c r="B7" t="s">
        <v>205</v>
      </c>
      <c r="C7" t="s">
        <v>207</v>
      </c>
      <c r="D7">
        <v>19.25</v>
      </c>
    </row>
    <row r="8" spans="1:4" x14ac:dyDescent="0.25">
      <c r="A8" t="s">
        <v>170</v>
      </c>
      <c r="B8" t="s">
        <v>208</v>
      </c>
      <c r="C8" t="s">
        <v>208</v>
      </c>
      <c r="D8">
        <v>13.47</v>
      </c>
    </row>
    <row r="9" spans="1:4" x14ac:dyDescent="0.25">
      <c r="A9" t="s">
        <v>171</v>
      </c>
      <c r="B9" t="s">
        <v>209</v>
      </c>
      <c r="C9" t="s">
        <v>209</v>
      </c>
      <c r="D9">
        <v>19.09</v>
      </c>
    </row>
    <row r="10" spans="1:4" x14ac:dyDescent="0.25">
      <c r="A10" t="s">
        <v>172</v>
      </c>
      <c r="B10" t="s">
        <v>210</v>
      </c>
      <c r="C10" t="s">
        <v>210</v>
      </c>
      <c r="D10">
        <v>21.9</v>
      </c>
    </row>
    <row r="11" spans="1:4" x14ac:dyDescent="0.25">
      <c r="A11" t="s">
        <v>173</v>
      </c>
      <c r="B11" t="s">
        <v>211</v>
      </c>
      <c r="C11" t="s">
        <v>211</v>
      </c>
      <c r="D11">
        <v>14.04</v>
      </c>
    </row>
    <row r="12" spans="1:4" x14ac:dyDescent="0.25">
      <c r="A12" t="s">
        <v>174</v>
      </c>
      <c r="B12" t="s">
        <v>212</v>
      </c>
      <c r="C12" t="s">
        <v>212</v>
      </c>
      <c r="D12">
        <v>24.61</v>
      </c>
    </row>
    <row r="13" spans="1:4" x14ac:dyDescent="0.25">
      <c r="A13" t="s">
        <v>175</v>
      </c>
      <c r="B13" t="s">
        <v>213</v>
      </c>
      <c r="C13" t="s">
        <v>213</v>
      </c>
      <c r="D13">
        <v>17.25</v>
      </c>
    </row>
    <row r="14" spans="1:4" x14ac:dyDescent="0.25">
      <c r="A14" t="s">
        <v>176</v>
      </c>
      <c r="B14" t="s">
        <v>214</v>
      </c>
      <c r="C14" t="s">
        <v>214</v>
      </c>
      <c r="D14">
        <v>13.28</v>
      </c>
    </row>
    <row r="15" spans="1:4" x14ac:dyDescent="0.25">
      <c r="A15" t="s">
        <v>177</v>
      </c>
      <c r="B15" t="s">
        <v>215</v>
      </c>
      <c r="C15" t="s">
        <v>215</v>
      </c>
      <c r="D15">
        <v>20.239999999999998</v>
      </c>
    </row>
    <row r="16" spans="1:4" x14ac:dyDescent="0.25">
      <c r="A16" t="s">
        <v>178</v>
      </c>
      <c r="B16" t="s">
        <v>216</v>
      </c>
      <c r="C16" t="s">
        <v>218</v>
      </c>
      <c r="D16">
        <v>17.96</v>
      </c>
    </row>
    <row r="17" spans="1:4" x14ac:dyDescent="0.25">
      <c r="A17" t="s">
        <v>179</v>
      </c>
      <c r="B17" t="s">
        <v>217</v>
      </c>
      <c r="C17" t="s">
        <v>219</v>
      </c>
      <c r="D17">
        <v>21.33</v>
      </c>
    </row>
    <row r="18" spans="1:4" x14ac:dyDescent="0.25">
      <c r="A18" t="s">
        <v>180</v>
      </c>
      <c r="B18" t="s">
        <v>220</v>
      </c>
      <c r="C18" t="s">
        <v>220</v>
      </c>
      <c r="D18">
        <v>35.56</v>
      </c>
    </row>
    <row r="19" spans="1:4" x14ac:dyDescent="0.25">
      <c r="A19" t="s">
        <v>181</v>
      </c>
      <c r="B19" t="s">
        <v>221</v>
      </c>
      <c r="C19" t="s">
        <v>221</v>
      </c>
      <c r="D19">
        <v>39.01</v>
      </c>
    </row>
    <row r="20" spans="1:4" x14ac:dyDescent="0.25">
      <c r="A20" t="s">
        <v>182</v>
      </c>
      <c r="B20" t="s">
        <v>222</v>
      </c>
      <c r="C20" t="s">
        <v>222</v>
      </c>
      <c r="D20">
        <v>34.53</v>
      </c>
    </row>
    <row r="21" spans="1:4" x14ac:dyDescent="0.25">
      <c r="A21" t="s">
        <v>185</v>
      </c>
      <c r="B21" t="s">
        <v>223</v>
      </c>
      <c r="C21" t="s">
        <v>223</v>
      </c>
      <c r="D21">
        <v>23.03</v>
      </c>
    </row>
    <row r="22" spans="1:4" x14ac:dyDescent="0.25">
      <c r="A22" t="s">
        <v>183</v>
      </c>
      <c r="B22" t="s">
        <v>224</v>
      </c>
      <c r="C22" t="s">
        <v>224</v>
      </c>
      <c r="D22">
        <v>40.98</v>
      </c>
    </row>
    <row r="23" spans="1:4" x14ac:dyDescent="0.25">
      <c r="A23" t="s">
        <v>184</v>
      </c>
      <c r="B23" t="s">
        <v>225</v>
      </c>
      <c r="C23" t="s">
        <v>225</v>
      </c>
      <c r="D23">
        <v>20.32</v>
      </c>
    </row>
    <row r="24" spans="1:4" x14ac:dyDescent="0.25">
      <c r="A24" t="s">
        <v>197</v>
      </c>
      <c r="B24" t="s">
        <v>226</v>
      </c>
      <c r="C24" t="s">
        <v>226</v>
      </c>
      <c r="D24">
        <v>31.26</v>
      </c>
    </row>
    <row r="25" spans="1:4" x14ac:dyDescent="0.25">
      <c r="A25" t="s">
        <v>186</v>
      </c>
      <c r="B25" t="s">
        <v>227</v>
      </c>
      <c r="C25" t="s">
        <v>228</v>
      </c>
      <c r="D25">
        <v>19.09</v>
      </c>
    </row>
    <row r="26" spans="1:4" x14ac:dyDescent="0.25">
      <c r="A26" t="s">
        <v>187</v>
      </c>
      <c r="B26" t="s">
        <v>229</v>
      </c>
      <c r="C26" t="s">
        <v>230</v>
      </c>
      <c r="D26">
        <v>29.74</v>
      </c>
    </row>
    <row r="27" spans="1:4" x14ac:dyDescent="0.25">
      <c r="A27" t="s">
        <v>188</v>
      </c>
      <c r="B27" t="s">
        <v>231</v>
      </c>
      <c r="C27" t="s">
        <v>232</v>
      </c>
      <c r="D27">
        <v>29.75</v>
      </c>
    </row>
    <row r="28" spans="1:4" x14ac:dyDescent="0.25">
      <c r="A28" t="s">
        <v>188</v>
      </c>
      <c r="B28" t="s">
        <v>233</v>
      </c>
      <c r="C28" t="s">
        <v>234</v>
      </c>
      <c r="D28">
        <v>33.39</v>
      </c>
    </row>
    <row r="29" spans="1:4" x14ac:dyDescent="0.25">
      <c r="A29" t="s">
        <v>189</v>
      </c>
      <c r="B29" t="s">
        <v>373</v>
      </c>
      <c r="C29" t="s">
        <v>373</v>
      </c>
      <c r="D29">
        <v>43.23</v>
      </c>
    </row>
    <row r="30" spans="1:4" x14ac:dyDescent="0.25">
      <c r="A30" t="s">
        <v>190</v>
      </c>
      <c r="B30" t="s">
        <v>235</v>
      </c>
      <c r="C30" t="s">
        <v>235</v>
      </c>
      <c r="D30">
        <v>31.26</v>
      </c>
    </row>
    <row r="31" spans="1:4" x14ac:dyDescent="0.25">
      <c r="A31" t="s">
        <v>191</v>
      </c>
      <c r="B31" t="s">
        <v>236</v>
      </c>
      <c r="C31" t="s">
        <v>236</v>
      </c>
      <c r="D31">
        <v>51.65</v>
      </c>
    </row>
    <row r="32" spans="1:4" x14ac:dyDescent="0.25">
      <c r="A32" t="s">
        <v>192</v>
      </c>
      <c r="B32" t="s">
        <v>237</v>
      </c>
      <c r="C32" t="s">
        <v>237</v>
      </c>
      <c r="D32">
        <v>47.27</v>
      </c>
    </row>
    <row r="33" spans="1:4" x14ac:dyDescent="0.25">
      <c r="A33" t="s">
        <v>193</v>
      </c>
      <c r="B33" t="s">
        <v>238</v>
      </c>
      <c r="C33" t="s">
        <v>238</v>
      </c>
      <c r="D33">
        <v>36.49</v>
      </c>
    </row>
    <row r="34" spans="1:4" x14ac:dyDescent="0.25">
      <c r="A34" t="s">
        <v>194</v>
      </c>
      <c r="B34" t="s">
        <v>239</v>
      </c>
      <c r="C34" t="s">
        <v>239</v>
      </c>
      <c r="D34">
        <v>25.49</v>
      </c>
    </row>
    <row r="35" spans="1:4" x14ac:dyDescent="0.25">
      <c r="A35" t="s">
        <v>195</v>
      </c>
      <c r="B35" t="s">
        <v>240</v>
      </c>
      <c r="C35" t="s">
        <v>240</v>
      </c>
      <c r="D35">
        <v>30.31</v>
      </c>
    </row>
    <row r="36" spans="1:4" x14ac:dyDescent="0.25">
      <c r="A36" t="s">
        <v>196</v>
      </c>
      <c r="B36" t="s">
        <v>241</v>
      </c>
      <c r="C36" t="s">
        <v>241</v>
      </c>
      <c r="D36">
        <v>47.72</v>
      </c>
    </row>
    <row r="242" spans="3:4" x14ac:dyDescent="0.25">
      <c r="C242" s="1"/>
      <c r="D242" s="1"/>
    </row>
    <row r="243" spans="3:4" x14ac:dyDescent="0.25">
      <c r="C243" s="1"/>
      <c r="D243" s="1"/>
    </row>
    <row r="244" spans="3:4" x14ac:dyDescent="0.25">
      <c r="C244" s="1"/>
      <c r="D244" s="1"/>
    </row>
    <row r="245" spans="3:4" x14ac:dyDescent="0.25">
      <c r="C245" s="1"/>
      <c r="D245" s="1"/>
    </row>
    <row r="246" spans="3:4" x14ac:dyDescent="0.25">
      <c r="C246" s="1"/>
      <c r="D246" s="1"/>
    </row>
    <row r="247" spans="3:4" x14ac:dyDescent="0.25">
      <c r="C247" s="1"/>
      <c r="D247" s="1"/>
    </row>
    <row r="248" spans="3:4" x14ac:dyDescent="0.25">
      <c r="C248" s="1"/>
      <c r="D248" s="1"/>
    </row>
    <row r="249" spans="3:4" x14ac:dyDescent="0.25">
      <c r="C249" s="1"/>
      <c r="D249" s="1"/>
    </row>
    <row r="250" spans="3:4" x14ac:dyDescent="0.25">
      <c r="C250" s="1"/>
      <c r="D250" s="1"/>
    </row>
    <row r="251" spans="3:4" x14ac:dyDescent="0.25">
      <c r="C251" s="1"/>
      <c r="D251" s="1"/>
    </row>
    <row r="252" spans="3:4" x14ac:dyDescent="0.25">
      <c r="C252" s="1"/>
      <c r="D252" s="1"/>
    </row>
    <row r="253" spans="3:4" x14ac:dyDescent="0.25">
      <c r="C253" s="1"/>
      <c r="D253" s="1"/>
    </row>
    <row r="265" spans="2:2" x14ac:dyDescent="0.25">
      <c r="B265" s="1" t="s">
        <v>1</v>
      </c>
    </row>
    <row r="266" spans="2:2" x14ac:dyDescent="0.25">
      <c r="B266" s="1" t="s">
        <v>1</v>
      </c>
    </row>
    <row r="267" spans="2:2" x14ac:dyDescent="0.25">
      <c r="B267" s="1" t="s">
        <v>1</v>
      </c>
    </row>
    <row r="268" spans="2:2" x14ac:dyDescent="0.25">
      <c r="B268" s="1" t="s">
        <v>1</v>
      </c>
    </row>
    <row r="269" spans="2:2" x14ac:dyDescent="0.25">
      <c r="B269" s="1" t="s">
        <v>1</v>
      </c>
    </row>
    <row r="270" spans="2:2" x14ac:dyDescent="0.25">
      <c r="B270" s="1" t="s">
        <v>1</v>
      </c>
    </row>
    <row r="271" spans="2:2" x14ac:dyDescent="0.25">
      <c r="B271" s="1" t="s">
        <v>2</v>
      </c>
    </row>
    <row r="272" spans="2:2" x14ac:dyDescent="0.25">
      <c r="B272" s="1" t="s">
        <v>2</v>
      </c>
    </row>
    <row r="273" spans="2:2" x14ac:dyDescent="0.25">
      <c r="B273" s="1" t="s">
        <v>2</v>
      </c>
    </row>
    <row r="274" spans="2:2" x14ac:dyDescent="0.25">
      <c r="B274" s="1" t="s">
        <v>2</v>
      </c>
    </row>
    <row r="275" spans="2:2" x14ac:dyDescent="0.25">
      <c r="B275" s="1" t="s">
        <v>2</v>
      </c>
    </row>
    <row r="276" spans="2:2" x14ac:dyDescent="0.25">
      <c r="B276" s="1" t="s">
        <v>2</v>
      </c>
    </row>
  </sheetData>
  <sheetProtection selectLockedCell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E54"/>
  <sheetViews>
    <sheetView workbookViewId="0">
      <selection activeCell="D8" sqref="D8:H8"/>
    </sheetView>
  </sheetViews>
  <sheetFormatPr defaultRowHeight="15" x14ac:dyDescent="0.25"/>
  <cols>
    <col min="1" max="1" width="58.7109375" bestFit="1" customWidth="1"/>
    <col min="2" max="2" width="11.42578125" bestFit="1" customWidth="1"/>
    <col min="3" max="3" width="12.140625" bestFit="1" customWidth="1"/>
    <col min="4" max="5" width="13.140625" bestFit="1" customWidth="1"/>
    <col min="6" max="6" width="15" bestFit="1" customWidth="1"/>
    <col min="7" max="7" width="11.28515625" bestFit="1" customWidth="1"/>
    <col min="8" max="9" width="12.140625" bestFit="1" customWidth="1"/>
    <col min="10" max="10" width="11.28515625" bestFit="1" customWidth="1"/>
    <col min="11" max="11" width="12.140625" bestFit="1" customWidth="1"/>
    <col min="12" max="12" width="14.140625" bestFit="1" customWidth="1"/>
    <col min="13" max="40" width="11.5703125" bestFit="1" customWidth="1"/>
  </cols>
  <sheetData>
    <row r="1" spans="1:57" x14ac:dyDescent="0.25">
      <c r="A1" s="3" t="s">
        <v>12</v>
      </c>
      <c r="B1" s="3" t="s">
        <v>75</v>
      </c>
      <c r="C1" s="3" t="s">
        <v>76</v>
      </c>
      <c r="D1" s="3" t="s">
        <v>77</v>
      </c>
      <c r="E1" s="3" t="s">
        <v>78</v>
      </c>
      <c r="F1" s="3" t="s">
        <v>79</v>
      </c>
      <c r="G1" s="3" t="s">
        <v>80</v>
      </c>
      <c r="H1" s="3" t="s">
        <v>81</v>
      </c>
      <c r="I1" s="3" t="s">
        <v>82</v>
      </c>
      <c r="J1" s="3" t="s">
        <v>83</v>
      </c>
      <c r="K1" s="3" t="s">
        <v>84</v>
      </c>
      <c r="L1" s="3" t="s">
        <v>85</v>
      </c>
      <c r="M1" s="3" t="s">
        <v>86</v>
      </c>
      <c r="N1" s="3" t="s">
        <v>87</v>
      </c>
      <c r="O1" s="3" t="s">
        <v>88</v>
      </c>
      <c r="P1" s="3" t="s">
        <v>89</v>
      </c>
      <c r="Q1" s="3" t="s">
        <v>90</v>
      </c>
      <c r="R1" s="3" t="s">
        <v>91</v>
      </c>
      <c r="S1" s="3" t="s">
        <v>92</v>
      </c>
      <c r="T1" s="3" t="s">
        <v>93</v>
      </c>
      <c r="U1" s="3" t="s">
        <v>94</v>
      </c>
      <c r="V1" s="3" t="s">
        <v>95</v>
      </c>
      <c r="W1" s="3" t="s">
        <v>96</v>
      </c>
      <c r="X1" s="3" t="s">
        <v>97</v>
      </c>
      <c r="Y1" s="3" t="s">
        <v>98</v>
      </c>
      <c r="Z1" s="3" t="s">
        <v>114</v>
      </c>
      <c r="AA1" s="3" t="s">
        <v>115</v>
      </c>
      <c r="AB1" s="3" t="s">
        <v>116</v>
      </c>
      <c r="AC1" s="3" t="s">
        <v>117</v>
      </c>
      <c r="AD1" s="3" t="s">
        <v>119</v>
      </c>
      <c r="AE1" s="3" t="s">
        <v>121</v>
      </c>
      <c r="AF1" s="3" t="s">
        <v>123</v>
      </c>
      <c r="AG1" s="3" t="s">
        <v>126</v>
      </c>
      <c r="AH1" s="3" t="s">
        <v>128</v>
      </c>
      <c r="AI1" s="3" t="s">
        <v>130</v>
      </c>
      <c r="AJ1" s="3" t="s">
        <v>132</v>
      </c>
      <c r="AK1" s="3" t="s">
        <v>134</v>
      </c>
      <c r="AL1" s="3" t="s">
        <v>136</v>
      </c>
      <c r="AM1" s="3" t="s">
        <v>138</v>
      </c>
      <c r="AN1" s="3" t="s">
        <v>140</v>
      </c>
      <c r="AO1" s="3" t="s">
        <v>335</v>
      </c>
      <c r="AP1" s="3" t="s">
        <v>336</v>
      </c>
      <c r="AQ1" s="3" t="s">
        <v>406</v>
      </c>
      <c r="AR1" s="3" t="s">
        <v>407</v>
      </c>
      <c r="AS1" s="3" t="s">
        <v>408</v>
      </c>
      <c r="AT1" s="3" t="s">
        <v>409</v>
      </c>
      <c r="AU1" s="3" t="s">
        <v>410</v>
      </c>
      <c r="AV1" s="3" t="s">
        <v>411</v>
      </c>
      <c r="AW1" s="3" t="s">
        <v>412</v>
      </c>
      <c r="AX1" s="3" t="s">
        <v>413</v>
      </c>
      <c r="AY1" s="3" t="s">
        <v>414</v>
      </c>
      <c r="AZ1" s="3" t="s">
        <v>415</v>
      </c>
      <c r="BA1" s="3" t="s">
        <v>416</v>
      </c>
      <c r="BB1" s="3" t="s">
        <v>417</v>
      </c>
      <c r="BC1" s="3" t="s">
        <v>418</v>
      </c>
      <c r="BD1" s="3" t="s">
        <v>419</v>
      </c>
      <c r="BE1" s="3" t="s">
        <v>420</v>
      </c>
    </row>
    <row r="2" spans="1:57" x14ac:dyDescent="0.25">
      <c r="A2" s="4" t="s">
        <v>36</v>
      </c>
      <c r="B2" s="9" t="s">
        <v>142</v>
      </c>
      <c r="C2" s="10" t="s">
        <v>143</v>
      </c>
      <c r="D2" s="9" t="s">
        <v>144</v>
      </c>
      <c r="E2" s="10" t="s">
        <v>145</v>
      </c>
      <c r="F2" s="9" t="s">
        <v>146</v>
      </c>
      <c r="G2" s="10" t="s">
        <v>147</v>
      </c>
      <c r="H2" s="9" t="s">
        <v>148</v>
      </c>
      <c r="I2" s="10" t="s">
        <v>149</v>
      </c>
      <c r="J2" s="9" t="s">
        <v>150</v>
      </c>
      <c r="K2" s="10" t="s">
        <v>151</v>
      </c>
    </row>
    <row r="3" spans="1:57" x14ac:dyDescent="0.25">
      <c r="A3" s="4" t="s">
        <v>37</v>
      </c>
      <c r="B3" s="4" t="s">
        <v>5</v>
      </c>
      <c r="C3" s="5" t="s">
        <v>6</v>
      </c>
      <c r="D3" s="4" t="s">
        <v>7</v>
      </c>
      <c r="E3" s="5" t="s">
        <v>8</v>
      </c>
      <c r="F3" s="4" t="s">
        <v>38</v>
      </c>
      <c r="G3" s="5" t="s">
        <v>39</v>
      </c>
      <c r="H3" s="4" t="s">
        <v>40</v>
      </c>
    </row>
    <row r="4" spans="1:57" x14ac:dyDescent="0.25">
      <c r="A4" s="6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50</v>
      </c>
      <c r="H4" t="s">
        <v>51</v>
      </c>
      <c r="I4" t="s">
        <v>52</v>
      </c>
      <c r="J4" t="s">
        <v>49</v>
      </c>
      <c r="K4" t="s">
        <v>53</v>
      </c>
      <c r="L4" t="s">
        <v>54</v>
      </c>
      <c r="M4" t="s">
        <v>55</v>
      </c>
      <c r="N4" t="s">
        <v>56</v>
      </c>
      <c r="O4" t="s">
        <v>57</v>
      </c>
      <c r="P4" t="s">
        <v>58</v>
      </c>
      <c r="Q4" t="s">
        <v>59</v>
      </c>
      <c r="R4" t="s">
        <v>60</v>
      </c>
      <c r="S4" t="s">
        <v>61</v>
      </c>
      <c r="T4" t="s">
        <v>62</v>
      </c>
      <c r="U4" t="s">
        <v>63</v>
      </c>
      <c r="V4" t="s">
        <v>64</v>
      </c>
      <c r="W4" t="s">
        <v>65</v>
      </c>
      <c r="X4" t="s">
        <v>66</v>
      </c>
      <c r="Y4" t="s">
        <v>67</v>
      </c>
    </row>
    <row r="5" spans="1:57" x14ac:dyDescent="0.25">
      <c r="A5" s="6" t="s">
        <v>68</v>
      </c>
      <c r="B5" s="4" t="s">
        <v>5</v>
      </c>
      <c r="C5" s="5" t="s">
        <v>6</v>
      </c>
      <c r="D5" s="4" t="s">
        <v>7</v>
      </c>
      <c r="E5" s="5" t="s">
        <v>8</v>
      </c>
      <c r="F5" s="4" t="s">
        <v>38</v>
      </c>
      <c r="G5" s="5" t="s">
        <v>39</v>
      </c>
      <c r="H5" s="4" t="s">
        <v>40</v>
      </c>
    </row>
    <row r="6" spans="1:57" x14ac:dyDescent="0.25">
      <c r="A6" s="6" t="s">
        <v>99</v>
      </c>
      <c r="B6" s="6" t="s">
        <v>100</v>
      </c>
      <c r="C6" s="8" t="s">
        <v>101</v>
      </c>
      <c r="D6" s="6" t="s">
        <v>44</v>
      </c>
      <c r="E6" s="8" t="s">
        <v>45</v>
      </c>
      <c r="F6" s="6" t="s">
        <v>102</v>
      </c>
      <c r="G6" s="8" t="s">
        <v>103</v>
      </c>
      <c r="H6" s="6" t="s">
        <v>104</v>
      </c>
      <c r="I6" t="s">
        <v>46</v>
      </c>
      <c r="J6" t="s">
        <v>47</v>
      </c>
      <c r="K6" t="s">
        <v>48</v>
      </c>
      <c r="L6" t="s">
        <v>105</v>
      </c>
      <c r="M6" t="s">
        <v>106</v>
      </c>
      <c r="N6" t="s">
        <v>107</v>
      </c>
      <c r="O6" t="s">
        <v>50</v>
      </c>
      <c r="P6" t="s">
        <v>51</v>
      </c>
      <c r="Q6" t="s">
        <v>52</v>
      </c>
      <c r="R6" t="s">
        <v>108</v>
      </c>
      <c r="S6" t="s">
        <v>109</v>
      </c>
      <c r="T6" t="s">
        <v>110</v>
      </c>
      <c r="U6" t="s">
        <v>49</v>
      </c>
      <c r="V6" t="s">
        <v>53</v>
      </c>
      <c r="W6" t="s">
        <v>54</v>
      </c>
      <c r="X6" t="s">
        <v>111</v>
      </c>
      <c r="Y6" t="s">
        <v>112</v>
      </c>
      <c r="Z6" t="s">
        <v>113</v>
      </c>
      <c r="AA6" t="s">
        <v>55</v>
      </c>
      <c r="AB6" t="s">
        <v>57</v>
      </c>
      <c r="AC6" t="s">
        <v>118</v>
      </c>
      <c r="AD6" t="s">
        <v>124</v>
      </c>
      <c r="AE6" t="s">
        <v>120</v>
      </c>
      <c r="AF6" t="s">
        <v>122</v>
      </c>
      <c r="AG6" t="s">
        <v>125</v>
      </c>
      <c r="AH6" t="s">
        <v>127</v>
      </c>
      <c r="AI6" t="s">
        <v>129</v>
      </c>
      <c r="AJ6" t="s">
        <v>131</v>
      </c>
      <c r="AK6" t="s">
        <v>133</v>
      </c>
      <c r="AL6" t="s">
        <v>135</v>
      </c>
      <c r="AM6" t="s">
        <v>137</v>
      </c>
      <c r="AN6" t="s">
        <v>139</v>
      </c>
    </row>
    <row r="7" spans="1:57" x14ac:dyDescent="0.25">
      <c r="A7" s="6" t="s">
        <v>141</v>
      </c>
      <c r="B7" s="6" t="s">
        <v>5</v>
      </c>
      <c r="C7" s="8" t="s">
        <v>6</v>
      </c>
      <c r="D7" s="6" t="s">
        <v>7</v>
      </c>
      <c r="E7" s="8" t="s">
        <v>8</v>
      </c>
      <c r="F7" s="6" t="s">
        <v>38</v>
      </c>
      <c r="G7" s="8" t="s">
        <v>39</v>
      </c>
      <c r="H7" s="6" t="s">
        <v>40</v>
      </c>
    </row>
    <row r="8" spans="1:57" x14ac:dyDescent="0.25">
      <c r="A8" s="6" t="s">
        <v>31</v>
      </c>
      <c r="B8" s="5" t="s">
        <v>13</v>
      </c>
      <c r="C8" s="4" t="s">
        <v>14</v>
      </c>
      <c r="D8" s="5" t="s">
        <v>15</v>
      </c>
      <c r="E8" s="4" t="s">
        <v>16</v>
      </c>
      <c r="F8" s="5" t="s">
        <v>33</v>
      </c>
      <c r="G8" s="4" t="s">
        <v>17</v>
      </c>
      <c r="H8" s="5" t="s">
        <v>18</v>
      </c>
      <c r="I8" s="4" t="s">
        <v>34</v>
      </c>
      <c r="J8" s="5" t="s">
        <v>19</v>
      </c>
      <c r="K8" s="4" t="s">
        <v>20</v>
      </c>
      <c r="L8" s="5" t="s">
        <v>24</v>
      </c>
      <c r="M8" s="4" t="s">
        <v>21</v>
      </c>
      <c r="N8" s="5" t="s">
        <v>22</v>
      </c>
      <c r="O8" t="s">
        <v>23</v>
      </c>
      <c r="P8" t="s">
        <v>246</v>
      </c>
      <c r="Q8" t="s">
        <v>25</v>
      </c>
      <c r="R8" t="s">
        <v>247</v>
      </c>
      <c r="S8" t="s">
        <v>26</v>
      </c>
      <c r="T8" t="s">
        <v>27</v>
      </c>
      <c r="U8" t="s">
        <v>28</v>
      </c>
      <c r="V8" t="s">
        <v>29</v>
      </c>
      <c r="W8" t="s">
        <v>30</v>
      </c>
    </row>
    <row r="9" spans="1:57" x14ac:dyDescent="0.25">
      <c r="A9" s="6" t="s">
        <v>32</v>
      </c>
      <c r="B9" s="4">
        <v>28</v>
      </c>
      <c r="C9" s="5">
        <v>30</v>
      </c>
      <c r="D9" s="4">
        <v>32</v>
      </c>
      <c r="E9" s="5">
        <v>34</v>
      </c>
      <c r="F9" s="4">
        <v>36</v>
      </c>
      <c r="G9" s="5">
        <v>38</v>
      </c>
      <c r="H9" s="4">
        <v>40</v>
      </c>
      <c r="I9" s="5">
        <v>42</v>
      </c>
      <c r="J9" s="4">
        <v>44</v>
      </c>
      <c r="K9" s="5">
        <v>46</v>
      </c>
      <c r="L9" s="4">
        <v>48</v>
      </c>
      <c r="M9" s="5">
        <v>50</v>
      </c>
      <c r="N9" s="4">
        <v>52</v>
      </c>
    </row>
    <row r="10" spans="1:57" x14ac:dyDescent="0.25">
      <c r="A10" t="s">
        <v>199</v>
      </c>
      <c r="B10" s="4" t="s">
        <v>249</v>
      </c>
      <c r="C10" s="5" t="s">
        <v>250</v>
      </c>
      <c r="D10" s="4" t="s">
        <v>253</v>
      </c>
      <c r="E10" s="5" t="s">
        <v>251</v>
      </c>
      <c r="F10" s="4" t="s">
        <v>252</v>
      </c>
      <c r="G10" s="5" t="s">
        <v>254</v>
      </c>
      <c r="H10" s="4" t="s">
        <v>255</v>
      </c>
      <c r="I10" t="s">
        <v>38</v>
      </c>
      <c r="J10" t="s">
        <v>256</v>
      </c>
      <c r="K10" t="s">
        <v>39</v>
      </c>
      <c r="L10" t="s">
        <v>257</v>
      </c>
      <c r="M10" t="s">
        <v>258</v>
      </c>
      <c r="N10" t="s">
        <v>259</v>
      </c>
      <c r="O10" t="s">
        <v>260</v>
      </c>
    </row>
    <row r="11" spans="1:57" x14ac:dyDescent="0.25">
      <c r="A11" t="s">
        <v>198</v>
      </c>
      <c r="B11" s="4" t="s">
        <v>249</v>
      </c>
      <c r="C11" s="5" t="s">
        <v>250</v>
      </c>
      <c r="D11" s="4" t="s">
        <v>253</v>
      </c>
      <c r="E11" s="5" t="s">
        <v>251</v>
      </c>
      <c r="F11" s="4" t="s">
        <v>252</v>
      </c>
      <c r="G11" s="5" t="s">
        <v>254</v>
      </c>
      <c r="H11" s="4" t="s">
        <v>255</v>
      </c>
      <c r="I11" t="s">
        <v>38</v>
      </c>
      <c r="J11" t="s">
        <v>256</v>
      </c>
      <c r="K11" t="s">
        <v>39</v>
      </c>
      <c r="L11" t="s">
        <v>257</v>
      </c>
      <c r="M11" t="s">
        <v>258</v>
      </c>
      <c r="N11" t="s">
        <v>259</v>
      </c>
      <c r="O11" t="s">
        <v>260</v>
      </c>
    </row>
    <row r="12" spans="1:57" x14ac:dyDescent="0.25">
      <c r="A12" t="s">
        <v>200</v>
      </c>
      <c r="B12" s="4" t="s">
        <v>262</v>
      </c>
      <c r="C12" s="8" t="s">
        <v>263</v>
      </c>
      <c r="D12" s="6" t="s">
        <v>264</v>
      </c>
      <c r="E12" s="8" t="s">
        <v>265</v>
      </c>
      <c r="F12" s="6" t="s">
        <v>266</v>
      </c>
      <c r="G12" s="8" t="s">
        <v>267</v>
      </c>
      <c r="H12" s="6" t="s">
        <v>268</v>
      </c>
      <c r="I12" t="s">
        <v>269</v>
      </c>
      <c r="J12" t="s">
        <v>270</v>
      </c>
      <c r="K12" t="s">
        <v>271</v>
      </c>
    </row>
    <row r="13" spans="1:57" x14ac:dyDescent="0.25">
      <c r="A13" t="s">
        <v>201</v>
      </c>
      <c r="B13" s="4" t="s">
        <v>262</v>
      </c>
      <c r="C13" s="8" t="s">
        <v>263</v>
      </c>
      <c r="D13" s="6" t="s">
        <v>264</v>
      </c>
      <c r="E13" s="8" t="s">
        <v>272</v>
      </c>
      <c r="F13" s="6" t="s">
        <v>265</v>
      </c>
      <c r="G13" s="8" t="s">
        <v>273</v>
      </c>
      <c r="H13" s="5" t="s">
        <v>266</v>
      </c>
      <c r="I13" s="4" t="s">
        <v>274</v>
      </c>
      <c r="J13" t="s">
        <v>267</v>
      </c>
      <c r="K13" t="s">
        <v>275</v>
      </c>
      <c r="L13" t="s">
        <v>268</v>
      </c>
      <c r="M13" t="s">
        <v>276</v>
      </c>
      <c r="N13" t="s">
        <v>269</v>
      </c>
      <c r="O13" t="s">
        <v>277</v>
      </c>
      <c r="P13" t="s">
        <v>270</v>
      </c>
      <c r="Q13" t="s">
        <v>271</v>
      </c>
    </row>
    <row r="14" spans="1:57" x14ac:dyDescent="0.25">
      <c r="A14" t="s">
        <v>202</v>
      </c>
      <c r="B14" s="4" t="s">
        <v>262</v>
      </c>
      <c r="C14" s="8" t="s">
        <v>263</v>
      </c>
      <c r="D14" s="6" t="s">
        <v>264</v>
      </c>
      <c r="E14" s="8" t="s">
        <v>265</v>
      </c>
      <c r="F14" s="6" t="s">
        <v>266</v>
      </c>
      <c r="G14" s="8" t="s">
        <v>267</v>
      </c>
    </row>
    <row r="15" spans="1:57" x14ac:dyDescent="0.25">
      <c r="A15" t="s">
        <v>203</v>
      </c>
      <c r="B15" s="4" t="s">
        <v>262</v>
      </c>
      <c r="C15" s="8" t="s">
        <v>263</v>
      </c>
      <c r="D15" s="6" t="s">
        <v>264</v>
      </c>
      <c r="E15" s="8" t="s">
        <v>265</v>
      </c>
      <c r="F15" s="6" t="s">
        <v>266</v>
      </c>
      <c r="G15" s="8" t="s">
        <v>267</v>
      </c>
    </row>
    <row r="16" spans="1:57" x14ac:dyDescent="0.25">
      <c r="A16" t="s">
        <v>204</v>
      </c>
      <c r="B16" s="4" t="s">
        <v>262</v>
      </c>
      <c r="C16" s="8" t="s">
        <v>263</v>
      </c>
      <c r="D16" s="6" t="s">
        <v>264</v>
      </c>
      <c r="E16" s="8" t="s">
        <v>265</v>
      </c>
      <c r="F16" s="6" t="s">
        <v>266</v>
      </c>
      <c r="G16" s="8" t="s">
        <v>267</v>
      </c>
      <c r="H16" s="6" t="s">
        <v>268</v>
      </c>
      <c r="I16" t="s">
        <v>269</v>
      </c>
      <c r="J16" t="s">
        <v>270</v>
      </c>
      <c r="K16" t="s">
        <v>271</v>
      </c>
    </row>
    <row r="17" spans="1:20" x14ac:dyDescent="0.25">
      <c r="A17" t="s">
        <v>205</v>
      </c>
      <c r="B17" s="4" t="s">
        <v>262</v>
      </c>
      <c r="C17" s="8" t="s">
        <v>263</v>
      </c>
      <c r="D17" s="6" t="s">
        <v>264</v>
      </c>
      <c r="E17" s="8" t="s">
        <v>278</v>
      </c>
      <c r="F17" s="6" t="s">
        <v>265</v>
      </c>
      <c r="G17" s="8" t="s">
        <v>273</v>
      </c>
      <c r="H17" s="5" t="s">
        <v>266</v>
      </c>
      <c r="I17" s="4" t="s">
        <v>274</v>
      </c>
      <c r="J17" t="s">
        <v>267</v>
      </c>
      <c r="K17" t="s">
        <v>275</v>
      </c>
      <c r="L17" t="s">
        <v>268</v>
      </c>
      <c r="M17" t="s">
        <v>276</v>
      </c>
      <c r="N17" t="s">
        <v>269</v>
      </c>
      <c r="O17" t="s">
        <v>277</v>
      </c>
      <c r="P17" t="s">
        <v>270</v>
      </c>
      <c r="Q17" t="s">
        <v>271</v>
      </c>
    </row>
    <row r="18" spans="1:20" x14ac:dyDescent="0.25">
      <c r="A18" t="s">
        <v>206</v>
      </c>
      <c r="B18" s="4" t="s">
        <v>262</v>
      </c>
      <c r="C18" s="8" t="s">
        <v>263</v>
      </c>
      <c r="D18" s="6" t="s">
        <v>264</v>
      </c>
      <c r="E18" s="8" t="s">
        <v>265</v>
      </c>
      <c r="F18" s="6" t="s">
        <v>266</v>
      </c>
      <c r="G18" s="8" t="s">
        <v>267</v>
      </c>
      <c r="H18" s="4"/>
    </row>
    <row r="19" spans="1:20" x14ac:dyDescent="0.25">
      <c r="A19" t="s">
        <v>207</v>
      </c>
      <c r="B19" s="4" t="s">
        <v>262</v>
      </c>
      <c r="C19" s="8" t="s">
        <v>263</v>
      </c>
      <c r="D19" s="6" t="s">
        <v>264</v>
      </c>
      <c r="E19" s="8" t="s">
        <v>265</v>
      </c>
      <c r="F19" s="6" t="s">
        <v>266</v>
      </c>
      <c r="G19" s="8" t="s">
        <v>267</v>
      </c>
      <c r="H19" s="4"/>
    </row>
    <row r="20" spans="1:20" x14ac:dyDescent="0.25">
      <c r="A20" t="s">
        <v>208</v>
      </c>
      <c r="B20" s="4" t="s">
        <v>261</v>
      </c>
      <c r="C20" s="8" t="s">
        <v>249</v>
      </c>
      <c r="D20" s="6" t="s">
        <v>250</v>
      </c>
      <c r="E20" s="8" t="s">
        <v>251</v>
      </c>
      <c r="F20" s="6" t="s">
        <v>254</v>
      </c>
      <c r="G20" s="8" t="s">
        <v>38</v>
      </c>
      <c r="H20" s="6" t="s">
        <v>39</v>
      </c>
      <c r="I20" t="s">
        <v>40</v>
      </c>
      <c r="J20" t="s">
        <v>242</v>
      </c>
      <c r="K20" t="s">
        <v>243</v>
      </c>
    </row>
    <row r="21" spans="1:20" x14ac:dyDescent="0.25">
      <c r="A21" t="s">
        <v>209</v>
      </c>
      <c r="B21" s="4" t="s">
        <v>261</v>
      </c>
      <c r="C21" s="8" t="s">
        <v>249</v>
      </c>
      <c r="D21" s="6" t="s">
        <v>250</v>
      </c>
      <c r="E21" s="8" t="s">
        <v>251</v>
      </c>
      <c r="F21" s="6" t="s">
        <v>254</v>
      </c>
      <c r="G21" s="8" t="s">
        <v>38</v>
      </c>
      <c r="H21" s="6" t="s">
        <v>39</v>
      </c>
      <c r="I21" t="s">
        <v>40</v>
      </c>
    </row>
    <row r="22" spans="1:20" x14ac:dyDescent="0.25">
      <c r="A22" t="s">
        <v>210</v>
      </c>
      <c r="B22" s="4" t="s">
        <v>261</v>
      </c>
      <c r="C22" s="8" t="s">
        <v>249</v>
      </c>
      <c r="D22" s="6" t="s">
        <v>250</v>
      </c>
      <c r="E22" s="8" t="s">
        <v>251</v>
      </c>
      <c r="F22" s="6" t="s">
        <v>254</v>
      </c>
      <c r="G22" s="8" t="s">
        <v>38</v>
      </c>
      <c r="H22" s="6" t="s">
        <v>39</v>
      </c>
      <c r="I22" t="s">
        <v>40</v>
      </c>
      <c r="J22" t="s">
        <v>242</v>
      </c>
      <c r="K22" t="s">
        <v>243</v>
      </c>
      <c r="L22" t="s">
        <v>244</v>
      </c>
      <c r="M22" t="s">
        <v>245</v>
      </c>
    </row>
    <row r="23" spans="1:20" x14ac:dyDescent="0.25">
      <c r="A23" t="s">
        <v>211</v>
      </c>
      <c r="B23" s="4" t="s">
        <v>263</v>
      </c>
      <c r="C23" s="8" t="s">
        <v>264</v>
      </c>
      <c r="D23" s="6" t="s">
        <v>265</v>
      </c>
      <c r="E23" s="8" t="s">
        <v>273</v>
      </c>
      <c r="F23" s="6" t="s">
        <v>266</v>
      </c>
      <c r="G23" s="8" t="s">
        <v>274</v>
      </c>
      <c r="H23" s="6" t="s">
        <v>267</v>
      </c>
      <c r="I23" t="s">
        <v>275</v>
      </c>
      <c r="J23" t="s">
        <v>268</v>
      </c>
      <c r="K23" t="s">
        <v>276</v>
      </c>
      <c r="L23" t="s">
        <v>269</v>
      </c>
      <c r="M23" t="s">
        <v>277</v>
      </c>
      <c r="N23" t="s">
        <v>270</v>
      </c>
      <c r="O23" t="s">
        <v>279</v>
      </c>
    </row>
    <row r="24" spans="1:20" x14ac:dyDescent="0.25">
      <c r="A24" t="s">
        <v>212</v>
      </c>
      <c r="B24" s="4" t="s">
        <v>280</v>
      </c>
      <c r="C24" s="4" t="s">
        <v>262</v>
      </c>
      <c r="D24" s="4" t="s">
        <v>263</v>
      </c>
      <c r="E24" s="5" t="s">
        <v>264</v>
      </c>
      <c r="F24" s="4" t="s">
        <v>278</v>
      </c>
      <c r="G24" s="5" t="s">
        <v>265</v>
      </c>
      <c r="H24" s="4" t="s">
        <v>273</v>
      </c>
      <c r="I24" t="s">
        <v>266</v>
      </c>
      <c r="J24" t="s">
        <v>274</v>
      </c>
      <c r="K24" t="s">
        <v>267</v>
      </c>
      <c r="L24" t="s">
        <v>275</v>
      </c>
      <c r="M24" t="s">
        <v>268</v>
      </c>
      <c r="N24" t="s">
        <v>276</v>
      </c>
      <c r="O24" t="s">
        <v>269</v>
      </c>
      <c r="P24" t="s">
        <v>277</v>
      </c>
      <c r="Q24" t="s">
        <v>270</v>
      </c>
      <c r="R24" t="s">
        <v>279</v>
      </c>
      <c r="S24" t="s">
        <v>271</v>
      </c>
      <c r="T24" t="s">
        <v>281</v>
      </c>
    </row>
    <row r="25" spans="1:20" x14ac:dyDescent="0.25">
      <c r="A25" t="s">
        <v>213</v>
      </c>
      <c r="B25" s="4" t="s">
        <v>282</v>
      </c>
      <c r="C25" s="4" t="s">
        <v>261</v>
      </c>
      <c r="D25" s="4" t="s">
        <v>249</v>
      </c>
      <c r="E25" s="5" t="s">
        <v>250</v>
      </c>
      <c r="F25" s="4" t="s">
        <v>251</v>
      </c>
      <c r="G25" s="5" t="s">
        <v>254</v>
      </c>
      <c r="H25" s="4" t="s">
        <v>38</v>
      </c>
      <c r="I25" t="s">
        <v>39</v>
      </c>
      <c r="J25" t="s">
        <v>40</v>
      </c>
      <c r="K25" t="s">
        <v>242</v>
      </c>
      <c r="L25" t="s">
        <v>243</v>
      </c>
    </row>
    <row r="26" spans="1:20" x14ac:dyDescent="0.25">
      <c r="A26" t="s">
        <v>214</v>
      </c>
      <c r="B26" s="4" t="s">
        <v>262</v>
      </c>
      <c r="C26" s="5" t="s">
        <v>263</v>
      </c>
      <c r="D26" s="4" t="s">
        <v>264</v>
      </c>
      <c r="E26" s="6" t="s">
        <v>265</v>
      </c>
      <c r="F26" s="4" t="s">
        <v>266</v>
      </c>
      <c r="G26" s="5" t="s">
        <v>274</v>
      </c>
      <c r="H26" s="4" t="s">
        <v>267</v>
      </c>
      <c r="I26" t="s">
        <v>275</v>
      </c>
      <c r="J26" t="s">
        <v>268</v>
      </c>
      <c r="K26" t="s">
        <v>276</v>
      </c>
      <c r="L26" t="s">
        <v>269</v>
      </c>
      <c r="M26" t="s">
        <v>277</v>
      </c>
      <c r="N26" t="s">
        <v>270</v>
      </c>
      <c r="O26" t="s">
        <v>271</v>
      </c>
      <c r="P26" t="s">
        <v>283</v>
      </c>
      <c r="Q26" t="s">
        <v>284</v>
      </c>
      <c r="R26" t="s">
        <v>285</v>
      </c>
      <c r="S26" t="s">
        <v>286</v>
      </c>
    </row>
    <row r="27" spans="1:20" x14ac:dyDescent="0.25">
      <c r="A27" t="s">
        <v>215</v>
      </c>
      <c r="B27" s="4" t="s">
        <v>261</v>
      </c>
      <c r="C27" s="5" t="s">
        <v>249</v>
      </c>
      <c r="D27" s="4" t="s">
        <v>250</v>
      </c>
      <c r="E27" s="5" t="s">
        <v>251</v>
      </c>
      <c r="F27" s="4" t="s">
        <v>252</v>
      </c>
      <c r="G27" s="5" t="s">
        <v>254</v>
      </c>
      <c r="H27" s="4" t="s">
        <v>255</v>
      </c>
      <c r="I27" t="s">
        <v>38</v>
      </c>
      <c r="J27" t="s">
        <v>256</v>
      </c>
      <c r="K27" t="s">
        <v>39</v>
      </c>
      <c r="L27" t="s">
        <v>257</v>
      </c>
      <c r="M27" t="s">
        <v>40</v>
      </c>
      <c r="N27" t="s">
        <v>258</v>
      </c>
      <c r="O27" t="s">
        <v>242</v>
      </c>
      <c r="P27" t="s">
        <v>243</v>
      </c>
    </row>
    <row r="28" spans="1:20" x14ac:dyDescent="0.25">
      <c r="A28" t="s">
        <v>216</v>
      </c>
      <c r="B28" s="4" t="s">
        <v>249</v>
      </c>
      <c r="C28" s="5" t="s">
        <v>250</v>
      </c>
      <c r="D28" s="4" t="s">
        <v>251</v>
      </c>
      <c r="E28" s="5" t="s">
        <v>254</v>
      </c>
      <c r="F28" s="4" t="s">
        <v>38</v>
      </c>
      <c r="G28" s="5" t="s">
        <v>39</v>
      </c>
      <c r="H28" s="4" t="s">
        <v>40</v>
      </c>
      <c r="I28" t="s">
        <v>242</v>
      </c>
      <c r="J28" t="s">
        <v>243</v>
      </c>
    </row>
    <row r="29" spans="1:20" x14ac:dyDescent="0.25">
      <c r="A29" t="s">
        <v>217</v>
      </c>
      <c r="B29" s="4" t="s">
        <v>249</v>
      </c>
      <c r="C29" s="5" t="s">
        <v>250</v>
      </c>
      <c r="D29" s="4" t="s">
        <v>251</v>
      </c>
      <c r="E29" s="5" t="s">
        <v>254</v>
      </c>
      <c r="F29" s="4" t="s">
        <v>38</v>
      </c>
      <c r="G29" s="5" t="s">
        <v>39</v>
      </c>
      <c r="H29" s="4" t="s">
        <v>40</v>
      </c>
      <c r="I29" t="s">
        <v>242</v>
      </c>
      <c r="J29" t="s">
        <v>243</v>
      </c>
    </row>
    <row r="30" spans="1:20" x14ac:dyDescent="0.25">
      <c r="A30" t="s">
        <v>218</v>
      </c>
      <c r="B30" s="4" t="s">
        <v>261</v>
      </c>
      <c r="C30" s="4" t="s">
        <v>249</v>
      </c>
      <c r="D30" s="5" t="s">
        <v>250</v>
      </c>
      <c r="E30" s="4" t="s">
        <v>251</v>
      </c>
      <c r="F30" s="5" t="s">
        <v>254</v>
      </c>
      <c r="G30" s="4" t="s">
        <v>38</v>
      </c>
      <c r="H30" t="s">
        <v>39</v>
      </c>
    </row>
    <row r="31" spans="1:20" x14ac:dyDescent="0.25">
      <c r="A31" t="s">
        <v>219</v>
      </c>
      <c r="B31" s="4" t="s">
        <v>261</v>
      </c>
      <c r="C31" s="4" t="s">
        <v>249</v>
      </c>
      <c r="D31" s="5" t="s">
        <v>250</v>
      </c>
      <c r="E31" s="4" t="s">
        <v>251</v>
      </c>
      <c r="F31" s="5" t="s">
        <v>254</v>
      </c>
      <c r="G31" s="4" t="s">
        <v>38</v>
      </c>
      <c r="H31" s="4"/>
    </row>
    <row r="32" spans="1:20" x14ac:dyDescent="0.25">
      <c r="A32" t="s">
        <v>220</v>
      </c>
      <c r="B32" s="4" t="s">
        <v>249</v>
      </c>
      <c r="C32" s="5" t="s">
        <v>250</v>
      </c>
      <c r="D32" s="4" t="s">
        <v>251</v>
      </c>
      <c r="E32" s="5" t="s">
        <v>254</v>
      </c>
      <c r="F32" s="4" t="s">
        <v>38</v>
      </c>
      <c r="G32" s="5" t="s">
        <v>39</v>
      </c>
      <c r="H32" s="4" t="s">
        <v>40</v>
      </c>
      <c r="I32" t="s">
        <v>242</v>
      </c>
    </row>
    <row r="33" spans="1:57" x14ac:dyDescent="0.25">
      <c r="A33" t="s">
        <v>221</v>
      </c>
      <c r="B33" s="4" t="s">
        <v>249</v>
      </c>
      <c r="C33" s="5" t="s">
        <v>250</v>
      </c>
      <c r="D33" s="4" t="s">
        <v>251</v>
      </c>
      <c r="E33" s="5" t="s">
        <v>254</v>
      </c>
      <c r="F33" s="4" t="s">
        <v>38</v>
      </c>
      <c r="G33" s="5" t="s">
        <v>39</v>
      </c>
      <c r="H33" s="4" t="s">
        <v>40</v>
      </c>
      <c r="I33" t="s">
        <v>242</v>
      </c>
    </row>
    <row r="34" spans="1:57" x14ac:dyDescent="0.25">
      <c r="A34" t="s">
        <v>222</v>
      </c>
      <c r="B34" s="4" t="s">
        <v>261</v>
      </c>
      <c r="C34" s="5" t="s">
        <v>249</v>
      </c>
      <c r="D34" s="4" t="s">
        <v>250</v>
      </c>
      <c r="E34" s="5" t="s">
        <v>251</v>
      </c>
      <c r="F34" s="4" t="s">
        <v>254</v>
      </c>
      <c r="G34" s="5" t="s">
        <v>38</v>
      </c>
      <c r="H34" s="4" t="s">
        <v>39</v>
      </c>
      <c r="I34" t="s">
        <v>40</v>
      </c>
      <c r="J34" t="s">
        <v>242</v>
      </c>
      <c r="K34" t="s">
        <v>243</v>
      </c>
      <c r="L34" t="s">
        <v>244</v>
      </c>
      <c r="M34" t="s">
        <v>245</v>
      </c>
    </row>
    <row r="35" spans="1:57" x14ac:dyDescent="0.25">
      <c r="A35" t="s">
        <v>223</v>
      </c>
      <c r="B35" s="4" t="s">
        <v>261</v>
      </c>
      <c r="C35" s="5" t="s">
        <v>249</v>
      </c>
      <c r="D35" s="4" t="s">
        <v>250</v>
      </c>
      <c r="E35" s="5" t="s">
        <v>251</v>
      </c>
      <c r="F35" s="4" t="s">
        <v>254</v>
      </c>
      <c r="G35" s="5" t="s">
        <v>38</v>
      </c>
      <c r="H35" s="4" t="s">
        <v>39</v>
      </c>
      <c r="I35" t="s">
        <v>40</v>
      </c>
    </row>
    <row r="36" spans="1:57" x14ac:dyDescent="0.25">
      <c r="A36" t="s">
        <v>224</v>
      </c>
      <c r="B36" s="4" t="s">
        <v>261</v>
      </c>
      <c r="C36" s="5" t="s">
        <v>249</v>
      </c>
      <c r="D36" s="4" t="s">
        <v>250</v>
      </c>
      <c r="E36" s="5" t="s">
        <v>251</v>
      </c>
      <c r="F36" s="4" t="s">
        <v>254</v>
      </c>
      <c r="G36" s="5" t="s">
        <v>38</v>
      </c>
      <c r="H36" s="4" t="s">
        <v>39</v>
      </c>
      <c r="I36" t="s">
        <v>40</v>
      </c>
      <c r="J36" t="s">
        <v>242</v>
      </c>
      <c r="K36" t="s">
        <v>243</v>
      </c>
      <c r="L36" t="s">
        <v>244</v>
      </c>
      <c r="M36" t="s">
        <v>245</v>
      </c>
    </row>
    <row r="37" spans="1:57" x14ac:dyDescent="0.25">
      <c r="A37" t="s">
        <v>225</v>
      </c>
      <c r="B37" s="4" t="s">
        <v>262</v>
      </c>
      <c r="C37" s="5" t="s">
        <v>263</v>
      </c>
      <c r="D37" s="4" t="s">
        <v>264</v>
      </c>
      <c r="E37" s="5" t="s">
        <v>265</v>
      </c>
      <c r="F37" s="4" t="s">
        <v>273</v>
      </c>
      <c r="G37" s="5" t="s">
        <v>266</v>
      </c>
      <c r="H37" s="4" t="s">
        <v>274</v>
      </c>
      <c r="I37" t="s">
        <v>267</v>
      </c>
      <c r="J37" t="s">
        <v>275</v>
      </c>
      <c r="K37" t="s">
        <v>268</v>
      </c>
      <c r="L37" t="s">
        <v>276</v>
      </c>
      <c r="M37" t="s">
        <v>269</v>
      </c>
      <c r="N37" t="s">
        <v>277</v>
      </c>
      <c r="O37" t="s">
        <v>270</v>
      </c>
    </row>
    <row r="38" spans="1:57" x14ac:dyDescent="0.25">
      <c r="A38" t="s">
        <v>444</v>
      </c>
      <c r="B38" s="4" t="s">
        <v>287</v>
      </c>
      <c r="C38" s="5" t="s">
        <v>262</v>
      </c>
      <c r="D38" s="4" t="s">
        <v>289</v>
      </c>
      <c r="E38" s="5" t="s">
        <v>263</v>
      </c>
      <c r="F38" s="4" t="s">
        <v>288</v>
      </c>
      <c r="G38" s="5" t="s">
        <v>290</v>
      </c>
      <c r="H38" s="4" t="s">
        <v>264</v>
      </c>
      <c r="I38" t="s">
        <v>278</v>
      </c>
      <c r="J38" t="s">
        <v>291</v>
      </c>
      <c r="K38" t="s">
        <v>265</v>
      </c>
      <c r="L38" t="s">
        <v>273</v>
      </c>
      <c r="M38" t="s">
        <v>292</v>
      </c>
      <c r="N38" t="s">
        <v>266</v>
      </c>
      <c r="O38" t="s">
        <v>274</v>
      </c>
      <c r="P38" t="s">
        <v>293</v>
      </c>
      <c r="Q38" t="s">
        <v>267</v>
      </c>
      <c r="R38" t="s">
        <v>275</v>
      </c>
      <c r="S38" t="s">
        <v>268</v>
      </c>
      <c r="T38" t="s">
        <v>276</v>
      </c>
      <c r="U38" t="s">
        <v>269</v>
      </c>
      <c r="V38" t="s">
        <v>270</v>
      </c>
    </row>
    <row r="39" spans="1:57" x14ac:dyDescent="0.25">
      <c r="A39" t="s">
        <v>227</v>
      </c>
      <c r="B39" s="4" t="s">
        <v>294</v>
      </c>
      <c r="C39" s="5" t="s">
        <v>295</v>
      </c>
      <c r="D39" s="4" t="s">
        <v>296</v>
      </c>
      <c r="E39" s="5" t="s">
        <v>297</v>
      </c>
      <c r="F39" s="4" t="s">
        <v>298</v>
      </c>
      <c r="G39" s="5" t="s">
        <v>299</v>
      </c>
      <c r="H39" s="4" t="s">
        <v>300</v>
      </c>
      <c r="I39" t="s">
        <v>301</v>
      </c>
      <c r="J39" t="s">
        <v>302</v>
      </c>
      <c r="K39" t="s">
        <v>303</v>
      </c>
      <c r="L39" t="s">
        <v>304</v>
      </c>
      <c r="M39" t="s">
        <v>305</v>
      </c>
      <c r="N39" t="s">
        <v>306</v>
      </c>
      <c r="O39" t="s">
        <v>307</v>
      </c>
      <c r="P39" t="s">
        <v>308</v>
      </c>
      <c r="Q39" t="s">
        <v>309</v>
      </c>
      <c r="R39" t="s">
        <v>310</v>
      </c>
      <c r="S39" t="s">
        <v>311</v>
      </c>
      <c r="T39" t="s">
        <v>312</v>
      </c>
      <c r="U39" t="s">
        <v>313</v>
      </c>
      <c r="V39" t="s">
        <v>314</v>
      </c>
      <c r="W39" t="s">
        <v>315</v>
      </c>
      <c r="X39" t="s">
        <v>316</v>
      </c>
      <c r="Y39" t="s">
        <v>317</v>
      </c>
      <c r="Z39" t="s">
        <v>318</v>
      </c>
      <c r="AA39" t="s">
        <v>319</v>
      </c>
      <c r="AB39" t="s">
        <v>320</v>
      </c>
      <c r="AC39" t="s">
        <v>321</v>
      </c>
      <c r="AD39" t="s">
        <v>322</v>
      </c>
      <c r="AE39" t="s">
        <v>323</v>
      </c>
      <c r="AF39" t="s">
        <v>324</v>
      </c>
      <c r="AG39" t="s">
        <v>325</v>
      </c>
      <c r="AH39" t="s">
        <v>326</v>
      </c>
      <c r="AI39" t="s">
        <v>327</v>
      </c>
      <c r="AJ39" t="s">
        <v>328</v>
      </c>
      <c r="AK39" t="s">
        <v>329</v>
      </c>
      <c r="AL39" t="s">
        <v>330</v>
      </c>
      <c r="AM39" t="s">
        <v>331</v>
      </c>
      <c r="AN39" t="s">
        <v>332</v>
      </c>
      <c r="AO39" t="s">
        <v>333</v>
      </c>
      <c r="AP39" t="s">
        <v>334</v>
      </c>
    </row>
    <row r="40" spans="1:57" x14ac:dyDescent="0.25">
      <c r="A40" t="s">
        <v>228</v>
      </c>
      <c r="B40" s="14" t="s">
        <v>427</v>
      </c>
      <c r="C40" s="15" t="s">
        <v>428</v>
      </c>
      <c r="D40" s="14" t="s">
        <v>429</v>
      </c>
      <c r="E40" s="15" t="s">
        <v>430</v>
      </c>
      <c r="F40" s="14" t="s">
        <v>431</v>
      </c>
      <c r="G40" s="15" t="s">
        <v>432</v>
      </c>
      <c r="H40" s="14" t="s">
        <v>433</v>
      </c>
      <c r="I40" s="16" t="s">
        <v>434</v>
      </c>
      <c r="J40" s="16" t="s">
        <v>435</v>
      </c>
      <c r="K40" t="s">
        <v>436</v>
      </c>
      <c r="L40" t="s">
        <v>437</v>
      </c>
      <c r="M40" t="s">
        <v>438</v>
      </c>
    </row>
    <row r="41" spans="1:57" x14ac:dyDescent="0.25">
      <c r="A41" t="s">
        <v>229</v>
      </c>
      <c r="B41" s="4" t="s">
        <v>294</v>
      </c>
      <c r="C41" s="5" t="s">
        <v>295</v>
      </c>
      <c r="D41" s="4" t="s">
        <v>299</v>
      </c>
      <c r="E41" s="5" t="s">
        <v>303</v>
      </c>
      <c r="F41" s="4" t="s">
        <v>307</v>
      </c>
      <c r="G41" s="5" t="s">
        <v>311</v>
      </c>
      <c r="H41" s="4" t="s">
        <v>315</v>
      </c>
      <c r="I41" t="s">
        <v>319</v>
      </c>
      <c r="J41" t="s">
        <v>323</v>
      </c>
      <c r="K41" t="s">
        <v>327</v>
      </c>
      <c r="L41" t="s">
        <v>328</v>
      </c>
      <c r="M41" t="s">
        <v>329</v>
      </c>
      <c r="N41" t="s">
        <v>330</v>
      </c>
      <c r="O41" t="s">
        <v>331</v>
      </c>
      <c r="P41" t="s">
        <v>332</v>
      </c>
      <c r="Q41" t="s">
        <v>333</v>
      </c>
    </row>
    <row r="42" spans="1:57" x14ac:dyDescent="0.25">
      <c r="A42" t="s">
        <v>230</v>
      </c>
      <c r="B42" s="14" t="s">
        <v>427</v>
      </c>
      <c r="C42" s="15" t="s">
        <v>428</v>
      </c>
      <c r="D42" s="14" t="s">
        <v>429</v>
      </c>
      <c r="E42" s="15" t="s">
        <v>430</v>
      </c>
      <c r="F42" s="14" t="s">
        <v>431</v>
      </c>
      <c r="G42" s="15" t="s">
        <v>432</v>
      </c>
      <c r="H42" s="14" t="s">
        <v>433</v>
      </c>
      <c r="I42" s="16" t="s">
        <v>434</v>
      </c>
      <c r="J42" s="16" t="s">
        <v>435</v>
      </c>
      <c r="K42" t="s">
        <v>436</v>
      </c>
      <c r="L42" t="s">
        <v>437</v>
      </c>
      <c r="M42" t="s">
        <v>438</v>
      </c>
    </row>
    <row r="43" spans="1:57" x14ac:dyDescent="0.25">
      <c r="A43" t="s">
        <v>231</v>
      </c>
      <c r="B43" s="4" t="s">
        <v>294</v>
      </c>
      <c r="C43" s="5" t="s">
        <v>295</v>
      </c>
      <c r="D43" s="4" t="s">
        <v>296</v>
      </c>
      <c r="E43" s="5" t="s">
        <v>297</v>
      </c>
      <c r="F43" s="4" t="s">
        <v>298</v>
      </c>
      <c r="G43" s="5" t="s">
        <v>299</v>
      </c>
      <c r="H43" s="4" t="s">
        <v>300</v>
      </c>
      <c r="I43" t="s">
        <v>301</v>
      </c>
      <c r="J43" t="s">
        <v>302</v>
      </c>
      <c r="K43" t="s">
        <v>303</v>
      </c>
      <c r="L43" t="s">
        <v>304</v>
      </c>
      <c r="M43" t="s">
        <v>305</v>
      </c>
      <c r="N43" t="s">
        <v>306</v>
      </c>
      <c r="O43" t="s">
        <v>307</v>
      </c>
      <c r="P43" t="s">
        <v>308</v>
      </c>
      <c r="Q43" t="s">
        <v>309</v>
      </c>
      <c r="R43" t="s">
        <v>310</v>
      </c>
      <c r="S43" t="s">
        <v>311</v>
      </c>
      <c r="T43" t="s">
        <v>312</v>
      </c>
      <c r="U43" t="s">
        <v>313</v>
      </c>
      <c r="V43" t="s">
        <v>314</v>
      </c>
      <c r="W43" t="s">
        <v>315</v>
      </c>
      <c r="X43" t="s">
        <v>316</v>
      </c>
      <c r="Y43" t="s">
        <v>317</v>
      </c>
      <c r="Z43" t="s">
        <v>318</v>
      </c>
      <c r="AA43" t="s">
        <v>319</v>
      </c>
      <c r="AB43" t="s">
        <v>320</v>
      </c>
      <c r="AC43" t="s">
        <v>321</v>
      </c>
      <c r="AD43" t="s">
        <v>322</v>
      </c>
      <c r="AE43" t="s">
        <v>323</v>
      </c>
      <c r="AF43" t="s">
        <v>324</v>
      </c>
      <c r="AG43" t="s">
        <v>325</v>
      </c>
      <c r="AH43" t="s">
        <v>326</v>
      </c>
      <c r="AI43" t="s">
        <v>327</v>
      </c>
      <c r="AJ43" t="s">
        <v>328</v>
      </c>
      <c r="AK43" t="s">
        <v>329</v>
      </c>
      <c r="AL43" t="s">
        <v>330</v>
      </c>
      <c r="AM43" t="s">
        <v>331</v>
      </c>
      <c r="AN43" t="s">
        <v>332</v>
      </c>
      <c r="AO43" t="s">
        <v>333</v>
      </c>
      <c r="AP43" t="s">
        <v>334</v>
      </c>
    </row>
    <row r="44" spans="1:57" x14ac:dyDescent="0.25">
      <c r="A44" t="s">
        <v>232</v>
      </c>
      <c r="B44" s="14" t="s">
        <v>337</v>
      </c>
      <c r="C44" s="15" t="s">
        <v>338</v>
      </c>
      <c r="D44" s="14" t="s">
        <v>339</v>
      </c>
      <c r="E44" s="15" t="s">
        <v>340</v>
      </c>
      <c r="F44" s="14" t="s">
        <v>341</v>
      </c>
      <c r="G44" s="15" t="s">
        <v>342</v>
      </c>
      <c r="H44" s="14" t="s">
        <v>343</v>
      </c>
      <c r="I44" s="16" t="s">
        <v>344</v>
      </c>
      <c r="J44" s="16" t="s">
        <v>345</v>
      </c>
      <c r="K44" t="s">
        <v>346</v>
      </c>
      <c r="L44" t="s">
        <v>347</v>
      </c>
      <c r="M44" t="s">
        <v>348</v>
      </c>
      <c r="N44" t="s">
        <v>349</v>
      </c>
      <c r="O44" t="s">
        <v>350</v>
      </c>
      <c r="P44" t="s">
        <v>351</v>
      </c>
      <c r="Q44" t="s">
        <v>352</v>
      </c>
      <c r="R44" t="s">
        <v>353</v>
      </c>
      <c r="S44" t="s">
        <v>354</v>
      </c>
      <c r="T44" t="s">
        <v>355</v>
      </c>
      <c r="U44" t="s">
        <v>356</v>
      </c>
      <c r="V44" t="s">
        <v>357</v>
      </c>
      <c r="W44" t="s">
        <v>358</v>
      </c>
      <c r="X44" t="s">
        <v>359</v>
      </c>
      <c r="Y44" t="s">
        <v>360</v>
      </c>
      <c r="Z44" t="s">
        <v>361</v>
      </c>
      <c r="AA44" t="s">
        <v>362</v>
      </c>
      <c r="AB44" t="s">
        <v>363</v>
      </c>
      <c r="AC44" t="s">
        <v>364</v>
      </c>
      <c r="AD44" t="s">
        <v>365</v>
      </c>
      <c r="AE44" t="s">
        <v>366</v>
      </c>
      <c r="AF44" t="s">
        <v>367</v>
      </c>
      <c r="AG44" t="s">
        <v>368</v>
      </c>
      <c r="AH44" t="s">
        <v>369</v>
      </c>
      <c r="AI44" t="s">
        <v>370</v>
      </c>
      <c r="AJ44" t="s">
        <v>371</v>
      </c>
      <c r="AK44" t="s">
        <v>372</v>
      </c>
    </row>
    <row r="45" spans="1:57" x14ac:dyDescent="0.25">
      <c r="A45" t="s">
        <v>233</v>
      </c>
      <c r="B45" s="4" t="s">
        <v>294</v>
      </c>
      <c r="C45" s="5" t="s">
        <v>295</v>
      </c>
      <c r="D45" s="4" t="s">
        <v>296</v>
      </c>
      <c r="E45" s="5" t="s">
        <v>297</v>
      </c>
      <c r="F45" s="4" t="s">
        <v>298</v>
      </c>
      <c r="G45" s="5" t="s">
        <v>299</v>
      </c>
      <c r="H45" s="4" t="s">
        <v>300</v>
      </c>
      <c r="I45" t="s">
        <v>301</v>
      </c>
      <c r="J45" t="s">
        <v>302</v>
      </c>
      <c r="K45" t="s">
        <v>303</v>
      </c>
      <c r="L45" t="s">
        <v>304</v>
      </c>
      <c r="M45" t="s">
        <v>305</v>
      </c>
      <c r="N45" t="s">
        <v>306</v>
      </c>
      <c r="O45" t="s">
        <v>307</v>
      </c>
      <c r="P45" t="s">
        <v>308</v>
      </c>
      <c r="Q45" t="s">
        <v>309</v>
      </c>
      <c r="R45" t="s">
        <v>310</v>
      </c>
      <c r="S45" t="s">
        <v>311</v>
      </c>
      <c r="T45" t="s">
        <v>312</v>
      </c>
      <c r="U45" t="s">
        <v>313</v>
      </c>
      <c r="V45" t="s">
        <v>314</v>
      </c>
      <c r="W45" t="s">
        <v>315</v>
      </c>
      <c r="X45" t="s">
        <v>316</v>
      </c>
      <c r="Y45" t="s">
        <v>317</v>
      </c>
      <c r="Z45" t="s">
        <v>318</v>
      </c>
      <c r="AA45" t="s">
        <v>319</v>
      </c>
      <c r="AB45" t="s">
        <v>320</v>
      </c>
      <c r="AC45" t="s">
        <v>321</v>
      </c>
      <c r="AD45" t="s">
        <v>322</v>
      </c>
      <c r="AE45" t="s">
        <v>323</v>
      </c>
      <c r="AF45" t="s">
        <v>324</v>
      </c>
      <c r="AG45" t="s">
        <v>325</v>
      </c>
      <c r="AH45" t="s">
        <v>326</v>
      </c>
      <c r="AI45" t="s">
        <v>327</v>
      </c>
      <c r="AJ45" t="s">
        <v>328</v>
      </c>
      <c r="AK45" t="s">
        <v>329</v>
      </c>
      <c r="AL45" t="s">
        <v>330</v>
      </c>
      <c r="AM45" t="s">
        <v>331</v>
      </c>
      <c r="AN45" t="s">
        <v>332</v>
      </c>
      <c r="AO45" t="s">
        <v>333</v>
      </c>
      <c r="AP45" t="s">
        <v>334</v>
      </c>
    </row>
    <row r="46" spans="1:57" x14ac:dyDescent="0.25">
      <c r="A46" t="s">
        <v>234</v>
      </c>
      <c r="B46" s="14" t="s">
        <v>337</v>
      </c>
      <c r="C46" s="15" t="s">
        <v>338</v>
      </c>
      <c r="D46" s="14" t="s">
        <v>339</v>
      </c>
      <c r="E46" s="15" t="s">
        <v>340</v>
      </c>
      <c r="F46" s="14" t="s">
        <v>343</v>
      </c>
      <c r="G46" s="15" t="s">
        <v>344</v>
      </c>
      <c r="H46" s="14" t="s">
        <v>345</v>
      </c>
      <c r="I46" s="16" t="s">
        <v>346</v>
      </c>
      <c r="J46" s="16" t="s">
        <v>347</v>
      </c>
      <c r="K46" t="s">
        <v>348</v>
      </c>
      <c r="L46" t="s">
        <v>349</v>
      </c>
      <c r="M46" t="s">
        <v>350</v>
      </c>
      <c r="N46" t="s">
        <v>351</v>
      </c>
      <c r="O46" t="s">
        <v>352</v>
      </c>
      <c r="P46" t="s">
        <v>353</v>
      </c>
      <c r="Q46" t="s">
        <v>354</v>
      </c>
      <c r="R46" t="s">
        <v>355</v>
      </c>
      <c r="S46" t="s">
        <v>356</v>
      </c>
      <c r="T46" t="s">
        <v>357</v>
      </c>
      <c r="U46" t="s">
        <v>359</v>
      </c>
      <c r="V46" t="s">
        <v>360</v>
      </c>
      <c r="W46" t="s">
        <v>361</v>
      </c>
      <c r="X46" t="s">
        <v>362</v>
      </c>
      <c r="Y46" t="s">
        <v>363</v>
      </c>
      <c r="Z46" t="s">
        <v>364</v>
      </c>
      <c r="AA46" t="s">
        <v>365</v>
      </c>
      <c r="AB46" t="s">
        <v>367</v>
      </c>
      <c r="AC46" t="s">
        <v>368</v>
      </c>
      <c r="AD46" t="s">
        <v>369</v>
      </c>
      <c r="AE46" t="s">
        <v>370</v>
      </c>
      <c r="AF46" t="s">
        <v>371</v>
      </c>
      <c r="AG46" t="s">
        <v>372</v>
      </c>
    </row>
    <row r="47" spans="1:57" x14ac:dyDescent="0.25">
      <c r="A47" t="s">
        <v>373</v>
      </c>
      <c r="B47" s="4" t="s">
        <v>374</v>
      </c>
      <c r="C47" s="5" t="s">
        <v>375</v>
      </c>
      <c r="D47" s="4" t="s">
        <v>376</v>
      </c>
      <c r="E47" s="5" t="s">
        <v>377</v>
      </c>
      <c r="F47" s="4" t="s">
        <v>296</v>
      </c>
      <c r="G47" s="5" t="s">
        <v>297</v>
      </c>
      <c r="H47" s="4" t="s">
        <v>298</v>
      </c>
      <c r="I47" t="s">
        <v>378</v>
      </c>
      <c r="J47" t="s">
        <v>300</v>
      </c>
      <c r="K47" t="s">
        <v>301</v>
      </c>
      <c r="L47" t="s">
        <v>302</v>
      </c>
      <c r="M47" t="s">
        <v>379</v>
      </c>
      <c r="N47" t="s">
        <v>304</v>
      </c>
      <c r="O47" t="s">
        <v>305</v>
      </c>
      <c r="P47" t="s">
        <v>306</v>
      </c>
      <c r="Q47" t="s">
        <v>380</v>
      </c>
      <c r="R47" t="s">
        <v>308</v>
      </c>
      <c r="S47" t="s">
        <v>309</v>
      </c>
      <c r="T47" t="s">
        <v>310</v>
      </c>
      <c r="U47" t="s">
        <v>381</v>
      </c>
      <c r="V47" t="s">
        <v>312</v>
      </c>
      <c r="W47" t="s">
        <v>313</v>
      </c>
      <c r="X47" t="s">
        <v>314</v>
      </c>
      <c r="Y47" t="s">
        <v>382</v>
      </c>
      <c r="Z47" t="s">
        <v>316</v>
      </c>
      <c r="AA47" t="s">
        <v>317</v>
      </c>
      <c r="AB47" t="s">
        <v>318</v>
      </c>
      <c r="AC47" t="s">
        <v>383</v>
      </c>
      <c r="AD47" t="s">
        <v>320</v>
      </c>
      <c r="AE47" t="s">
        <v>321</v>
      </c>
      <c r="AF47" t="s">
        <v>322</v>
      </c>
      <c r="AG47" t="s">
        <v>384</v>
      </c>
      <c r="AH47" t="s">
        <v>324</v>
      </c>
      <c r="AI47" t="s">
        <v>325</v>
      </c>
      <c r="AJ47" t="s">
        <v>326</v>
      </c>
      <c r="AK47" t="s">
        <v>385</v>
      </c>
      <c r="AL47" t="s">
        <v>386</v>
      </c>
      <c r="AM47" t="s">
        <v>387</v>
      </c>
      <c r="AN47" t="s">
        <v>388</v>
      </c>
      <c r="AO47" t="s">
        <v>389</v>
      </c>
      <c r="AP47" t="s">
        <v>390</v>
      </c>
      <c r="AQ47" t="s">
        <v>391</v>
      </c>
      <c r="AR47" t="s">
        <v>392</v>
      </c>
      <c r="AS47" t="s">
        <v>393</v>
      </c>
      <c r="AT47" t="s">
        <v>394</v>
      </c>
      <c r="AU47" t="s">
        <v>395</v>
      </c>
      <c r="AV47" t="s">
        <v>396</v>
      </c>
      <c r="AW47" t="s">
        <v>397</v>
      </c>
      <c r="AX47" t="s">
        <v>398</v>
      </c>
      <c r="AY47" t="s">
        <v>399</v>
      </c>
      <c r="AZ47" t="s">
        <v>400</v>
      </c>
      <c r="BA47" t="s">
        <v>401</v>
      </c>
      <c r="BB47" t="s">
        <v>402</v>
      </c>
      <c r="BC47" t="s">
        <v>403</v>
      </c>
      <c r="BD47" t="s">
        <v>404</v>
      </c>
      <c r="BE47" t="s">
        <v>405</v>
      </c>
    </row>
    <row r="48" spans="1:57" x14ac:dyDescent="0.25">
      <c r="A48" t="s">
        <v>445</v>
      </c>
      <c r="B48" s="4" t="s">
        <v>287</v>
      </c>
      <c r="C48" s="5" t="s">
        <v>262</v>
      </c>
      <c r="D48" s="4" t="s">
        <v>289</v>
      </c>
      <c r="E48" s="5" t="s">
        <v>263</v>
      </c>
      <c r="F48" s="4" t="s">
        <v>288</v>
      </c>
      <c r="G48" s="5" t="s">
        <v>290</v>
      </c>
      <c r="H48" s="4" t="s">
        <v>264</v>
      </c>
      <c r="I48" t="s">
        <v>278</v>
      </c>
      <c r="J48" t="s">
        <v>291</v>
      </c>
      <c r="K48" t="s">
        <v>265</v>
      </c>
      <c r="L48" t="s">
        <v>273</v>
      </c>
      <c r="M48" t="s">
        <v>292</v>
      </c>
      <c r="N48" t="s">
        <v>266</v>
      </c>
      <c r="O48" t="s">
        <v>274</v>
      </c>
      <c r="P48" t="s">
        <v>267</v>
      </c>
      <c r="Q48" t="s">
        <v>275</v>
      </c>
      <c r="R48" t="s">
        <v>268</v>
      </c>
      <c r="S48" t="s">
        <v>276</v>
      </c>
      <c r="T48" t="s">
        <v>269</v>
      </c>
      <c r="U48" t="s">
        <v>270</v>
      </c>
    </row>
    <row r="49" spans="1:44" x14ac:dyDescent="0.25">
      <c r="A49" t="s">
        <v>236</v>
      </c>
      <c r="B49" s="4" t="s">
        <v>374</v>
      </c>
      <c r="C49" s="5" t="s">
        <v>375</v>
      </c>
      <c r="D49" s="4" t="s">
        <v>376</v>
      </c>
      <c r="E49" s="5" t="s">
        <v>377</v>
      </c>
      <c r="F49" s="4" t="s">
        <v>296</v>
      </c>
      <c r="G49" s="5" t="s">
        <v>297</v>
      </c>
      <c r="H49" s="4" t="s">
        <v>298</v>
      </c>
      <c r="I49" t="s">
        <v>378</v>
      </c>
      <c r="J49" t="s">
        <v>300</v>
      </c>
      <c r="K49" t="s">
        <v>301</v>
      </c>
      <c r="L49" t="s">
        <v>302</v>
      </c>
      <c r="M49" t="s">
        <v>379</v>
      </c>
      <c r="N49" t="s">
        <v>304</v>
      </c>
      <c r="O49" t="s">
        <v>305</v>
      </c>
      <c r="P49" t="s">
        <v>306</v>
      </c>
      <c r="Q49" t="s">
        <v>380</v>
      </c>
      <c r="R49" t="s">
        <v>308</v>
      </c>
      <c r="S49" t="s">
        <v>309</v>
      </c>
      <c r="T49" t="s">
        <v>310</v>
      </c>
      <c r="U49" t="s">
        <v>381</v>
      </c>
      <c r="V49" t="s">
        <v>312</v>
      </c>
      <c r="W49" t="s">
        <v>313</v>
      </c>
      <c r="X49" t="s">
        <v>314</v>
      </c>
      <c r="Y49" t="s">
        <v>382</v>
      </c>
      <c r="Z49" t="s">
        <v>316</v>
      </c>
      <c r="AA49" t="s">
        <v>317</v>
      </c>
      <c r="AB49" t="s">
        <v>318</v>
      </c>
      <c r="AC49" t="s">
        <v>383</v>
      </c>
      <c r="AD49" t="s">
        <v>320</v>
      </c>
      <c r="AE49" t="s">
        <v>321</v>
      </c>
      <c r="AF49" t="s">
        <v>322</v>
      </c>
      <c r="AG49" t="s">
        <v>384</v>
      </c>
      <c r="AH49" t="s">
        <v>324</v>
      </c>
      <c r="AI49" t="s">
        <v>325</v>
      </c>
      <c r="AJ49" t="s">
        <v>326</v>
      </c>
      <c r="AK49" t="s">
        <v>385</v>
      </c>
      <c r="AL49" t="s">
        <v>327</v>
      </c>
      <c r="AM49" t="s">
        <v>328</v>
      </c>
      <c r="AN49" t="s">
        <v>329</v>
      </c>
      <c r="AO49" t="s">
        <v>330</v>
      </c>
      <c r="AP49" t="s">
        <v>331</v>
      </c>
      <c r="AQ49" t="s">
        <v>332</v>
      </c>
      <c r="AR49" t="s">
        <v>333</v>
      </c>
    </row>
    <row r="50" spans="1:44" x14ac:dyDescent="0.25">
      <c r="A50" t="s">
        <v>237</v>
      </c>
      <c r="B50" s="4" t="s">
        <v>294</v>
      </c>
      <c r="C50" s="5" t="s">
        <v>374</v>
      </c>
      <c r="D50" s="4" t="s">
        <v>375</v>
      </c>
      <c r="E50" s="5" t="s">
        <v>376</v>
      </c>
      <c r="F50" s="4" t="s">
        <v>295</v>
      </c>
      <c r="G50" s="5" t="s">
        <v>296</v>
      </c>
      <c r="H50" s="4" t="s">
        <v>297</v>
      </c>
      <c r="I50" t="s">
        <v>298</v>
      </c>
      <c r="J50" t="s">
        <v>299</v>
      </c>
      <c r="K50" t="s">
        <v>424</v>
      </c>
      <c r="L50" t="s">
        <v>300</v>
      </c>
      <c r="M50" t="s">
        <v>301</v>
      </c>
      <c r="N50" t="s">
        <v>302</v>
      </c>
      <c r="O50" t="s">
        <v>303</v>
      </c>
      <c r="P50" t="s">
        <v>304</v>
      </c>
      <c r="Q50" t="s">
        <v>305</v>
      </c>
      <c r="R50" t="s">
        <v>306</v>
      </c>
      <c r="S50" t="s">
        <v>307</v>
      </c>
      <c r="T50" t="s">
        <v>308</v>
      </c>
      <c r="U50" t="s">
        <v>309</v>
      </c>
      <c r="V50" t="s">
        <v>310</v>
      </c>
      <c r="W50" t="s">
        <v>311</v>
      </c>
      <c r="X50" t="s">
        <v>312</v>
      </c>
      <c r="Y50" t="s">
        <v>313</v>
      </c>
      <c r="Z50" t="s">
        <v>314</v>
      </c>
      <c r="AA50" t="s">
        <v>315</v>
      </c>
      <c r="AB50" t="s">
        <v>316</v>
      </c>
      <c r="AC50" t="s">
        <v>317</v>
      </c>
      <c r="AD50" t="s">
        <v>318</v>
      </c>
      <c r="AE50" t="s">
        <v>319</v>
      </c>
      <c r="AF50" t="s">
        <v>320</v>
      </c>
      <c r="AG50" t="s">
        <v>321</v>
      </c>
      <c r="AH50" t="s">
        <v>322</v>
      </c>
      <c r="AI50" t="s">
        <v>323</v>
      </c>
      <c r="AJ50" t="s">
        <v>324</v>
      </c>
      <c r="AK50" t="s">
        <v>325</v>
      </c>
      <c r="AL50" t="s">
        <v>326</v>
      </c>
      <c r="AM50" t="s">
        <v>327</v>
      </c>
      <c r="AN50" t="s">
        <v>328</v>
      </c>
      <c r="AO50" t="s">
        <v>329</v>
      </c>
      <c r="AP50" t="s">
        <v>330</v>
      </c>
      <c r="AQ50" t="s">
        <v>331</v>
      </c>
    </row>
    <row r="51" spans="1:44" x14ac:dyDescent="0.25">
      <c r="A51" t="s">
        <v>238</v>
      </c>
      <c r="B51" s="4" t="s">
        <v>294</v>
      </c>
      <c r="C51" s="5" t="s">
        <v>296</v>
      </c>
      <c r="D51" s="4" t="s">
        <v>297</v>
      </c>
      <c r="E51" s="5" t="s">
        <v>298</v>
      </c>
      <c r="F51" s="4" t="s">
        <v>378</v>
      </c>
      <c r="G51" s="5" t="s">
        <v>300</v>
      </c>
      <c r="H51" s="4" t="s">
        <v>301</v>
      </c>
      <c r="I51" t="s">
        <v>302</v>
      </c>
      <c r="J51" t="s">
        <v>379</v>
      </c>
      <c r="K51" t="s">
        <v>304</v>
      </c>
      <c r="L51" t="s">
        <v>305</v>
      </c>
      <c r="M51" t="s">
        <v>306</v>
      </c>
      <c r="N51" t="s">
        <v>380</v>
      </c>
      <c r="O51" t="s">
        <v>308</v>
      </c>
      <c r="P51" t="s">
        <v>309</v>
      </c>
      <c r="Q51" t="s">
        <v>310</v>
      </c>
      <c r="R51" t="s">
        <v>381</v>
      </c>
      <c r="S51" t="s">
        <v>425</v>
      </c>
      <c r="T51" t="s">
        <v>312</v>
      </c>
      <c r="U51" t="s">
        <v>313</v>
      </c>
      <c r="V51" t="s">
        <v>314</v>
      </c>
      <c r="W51" t="s">
        <v>382</v>
      </c>
      <c r="X51" t="s">
        <v>316</v>
      </c>
      <c r="Y51" t="s">
        <v>317</v>
      </c>
      <c r="Z51" t="s">
        <v>318</v>
      </c>
      <c r="AA51" t="s">
        <v>383</v>
      </c>
      <c r="AB51" t="s">
        <v>320</v>
      </c>
      <c r="AC51" t="s">
        <v>321</v>
      </c>
      <c r="AD51" t="s">
        <v>322</v>
      </c>
      <c r="AE51" t="s">
        <v>384</v>
      </c>
      <c r="AF51" t="s">
        <v>324</v>
      </c>
      <c r="AG51" t="s">
        <v>325</v>
      </c>
      <c r="AH51" t="s">
        <v>326</v>
      </c>
      <c r="AI51" t="s">
        <v>385</v>
      </c>
      <c r="AJ51" t="s">
        <v>327</v>
      </c>
      <c r="AK51" t="s">
        <v>328</v>
      </c>
      <c r="AL51" t="s">
        <v>329</v>
      </c>
      <c r="AM51" t="s">
        <v>330</v>
      </c>
      <c r="AN51" t="s">
        <v>331</v>
      </c>
      <c r="AO51" t="s">
        <v>332</v>
      </c>
    </row>
    <row r="52" spans="1:44" x14ac:dyDescent="0.25">
      <c r="A52" t="s">
        <v>446</v>
      </c>
      <c r="B52" s="4" t="s">
        <v>262</v>
      </c>
      <c r="C52" s="5" t="s">
        <v>263</v>
      </c>
      <c r="D52" s="4" t="s">
        <v>288</v>
      </c>
      <c r="E52" s="5" t="s">
        <v>264</v>
      </c>
      <c r="F52" s="4" t="s">
        <v>278</v>
      </c>
      <c r="G52" s="5" t="s">
        <v>265</v>
      </c>
      <c r="H52" s="4" t="s">
        <v>273</v>
      </c>
      <c r="I52" t="s">
        <v>266</v>
      </c>
      <c r="J52" t="s">
        <v>274</v>
      </c>
      <c r="K52" t="s">
        <v>267</v>
      </c>
      <c r="L52" t="s">
        <v>268</v>
      </c>
    </row>
    <row r="53" spans="1:44" x14ac:dyDescent="0.25">
      <c r="A53" t="s">
        <v>240</v>
      </c>
      <c r="B53" s="4" t="s">
        <v>294</v>
      </c>
      <c r="C53" s="5" t="s">
        <v>295</v>
      </c>
      <c r="D53" s="4" t="s">
        <v>299</v>
      </c>
      <c r="E53" s="5" t="s">
        <v>303</v>
      </c>
      <c r="F53" s="4" t="s">
        <v>307</v>
      </c>
      <c r="G53" s="5" t="s">
        <v>311</v>
      </c>
      <c r="H53" s="4" t="s">
        <v>315</v>
      </c>
      <c r="I53" t="s">
        <v>319</v>
      </c>
      <c r="J53" t="s">
        <v>323</v>
      </c>
      <c r="K53" t="s">
        <v>327</v>
      </c>
      <c r="L53" t="s">
        <v>328</v>
      </c>
      <c r="M53" t="s">
        <v>329</v>
      </c>
      <c r="N53" t="s">
        <v>330</v>
      </c>
      <c r="O53" t="s">
        <v>331</v>
      </c>
      <c r="P53" t="s">
        <v>332</v>
      </c>
      <c r="Q53" t="s">
        <v>333</v>
      </c>
      <c r="R53" t="s">
        <v>334</v>
      </c>
    </row>
    <row r="54" spans="1:44" x14ac:dyDescent="0.25">
      <c r="A54" t="s">
        <v>241</v>
      </c>
      <c r="B54" s="4" t="s">
        <v>295</v>
      </c>
      <c r="C54" s="5" t="s">
        <v>421</v>
      </c>
      <c r="D54" s="4" t="s">
        <v>299</v>
      </c>
      <c r="E54" s="5" t="s">
        <v>422</v>
      </c>
      <c r="F54" s="4" t="s">
        <v>303</v>
      </c>
      <c r="G54" s="5" t="s">
        <v>423</v>
      </c>
      <c r="H54" s="4" t="s">
        <v>307</v>
      </c>
      <c r="I54" t="s">
        <v>311</v>
      </c>
      <c r="J54" t="s">
        <v>315</v>
      </c>
      <c r="K54" t="s">
        <v>319</v>
      </c>
      <c r="L54" t="s">
        <v>323</v>
      </c>
      <c r="M54" t="s">
        <v>327</v>
      </c>
      <c r="N54" t="s">
        <v>328</v>
      </c>
      <c r="O54" t="s">
        <v>329</v>
      </c>
      <c r="P54" t="s">
        <v>330</v>
      </c>
      <c r="Q54" t="s">
        <v>331</v>
      </c>
      <c r="R54" t="s">
        <v>332</v>
      </c>
      <c r="S54" t="s">
        <v>333</v>
      </c>
      <c r="T54" t="s">
        <v>334</v>
      </c>
    </row>
  </sheetData>
  <sheetProtection selectLockedCells="1"/>
  <phoneticPr fontId="4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Planner</vt:lpstr>
      <vt:lpstr>Instruction Sheet</vt:lpstr>
      <vt:lpstr>Ratios</vt:lpstr>
      <vt:lpstr>Size Ratios (2)</vt:lpstr>
      <vt:lpstr>Cost</vt:lpstr>
      <vt:lpstr>Product_Size</vt:lpstr>
      <vt:lpstr>Planner!Print_Area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Pesik, Katherine</cp:lastModifiedBy>
  <dcterms:created xsi:type="dcterms:W3CDTF">2025-06-18T18:21:45Z</dcterms:created>
  <dcterms:modified xsi:type="dcterms:W3CDTF">2025-11-28T15:43:12Z</dcterms:modified>
</cp:coreProperties>
</file>